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60" windowHeight="12090"/>
  </bookViews>
  <sheets>
    <sheet name="Summary - WGH" sheetId="1" r:id="rId1"/>
    <sheet name="Summary - SACH" sheetId="6" r:id="rId2"/>
    <sheet name="Summary - HHGH" sheetId="8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T17" i="8"/>
  <c r="S17"/>
  <c r="T14"/>
  <c r="S14"/>
  <c r="T11"/>
  <c r="S11"/>
  <c r="T7"/>
  <c r="S7"/>
  <c r="V11"/>
  <c r="U11"/>
  <c r="T11" i="6"/>
  <c r="S11"/>
  <c r="T7"/>
  <c r="T17"/>
  <c r="T14"/>
  <c r="S14"/>
  <c r="S17"/>
  <c r="S7" l="1"/>
  <c r="V11"/>
  <c r="U11"/>
  <c r="P14" i="8" l="1"/>
  <c r="O14"/>
  <c r="N14"/>
  <c r="M14"/>
  <c r="P11"/>
  <c r="O11"/>
  <c r="N11"/>
  <c r="M11"/>
  <c r="P7"/>
  <c r="O7"/>
  <c r="N7"/>
  <c r="M7"/>
  <c r="P14" i="6"/>
  <c r="O14"/>
  <c r="N14"/>
  <c r="M14"/>
  <c r="P11"/>
  <c r="O11"/>
  <c r="N11"/>
  <c r="M11"/>
  <c r="P7"/>
  <c r="O7"/>
  <c r="N7"/>
  <c r="M7"/>
  <c r="P23" i="1" l="1"/>
  <c r="O23"/>
  <c r="N23"/>
  <c r="P16"/>
  <c r="O16"/>
  <c r="N16"/>
  <c r="M16"/>
  <c r="P13"/>
  <c r="O13"/>
  <c r="N13"/>
  <c r="M13"/>
  <c r="P10"/>
  <c r="O10"/>
  <c r="N10"/>
  <c r="M10"/>
  <c r="P7"/>
  <c r="O7"/>
  <c r="N7"/>
  <c r="M7"/>
  <c r="U10" l="1"/>
</calcChain>
</file>

<file path=xl/sharedStrings.xml><?xml version="1.0" encoding="utf-8"?>
<sst xmlns="http://schemas.openxmlformats.org/spreadsheetml/2006/main" count="110" uniqueCount="28">
  <si>
    <t>RETURN TO FRONT PAGE</t>
  </si>
  <si>
    <t>WATFORD A&amp;E</t>
  </si>
  <si>
    <t>Indicator</t>
  </si>
  <si>
    <t>Month</t>
  </si>
  <si>
    <t>Target</t>
  </si>
  <si>
    <t>Unplanned re-attendances within 7 days</t>
  </si>
  <si>
    <t>&lt; 5%</t>
  </si>
  <si>
    <t>Q1</t>
  </si>
  <si>
    <t>Q2</t>
  </si>
  <si>
    <t>Q3</t>
  </si>
  <si>
    <t>Q4</t>
  </si>
  <si>
    <t xml:space="preserve">Total Time in Dept </t>
  </si>
  <si>
    <t>95th %</t>
  </si>
  <si>
    <t>&lt;04:00 hrs</t>
  </si>
  <si>
    <t>Left without being Seen</t>
  </si>
  <si>
    <t>Time to Initial Assessment</t>
  </si>
  <si>
    <t>&lt; 00:15 mins</t>
  </si>
  <si>
    <t>NB:   Issue with times work in progress</t>
  </si>
  <si>
    <t>Time to Treatment</t>
  </si>
  <si>
    <t>Median wait</t>
  </si>
  <si>
    <t>&lt; 01:00 hrs</t>
  </si>
  <si>
    <t>% &gt;4hr breaches WGH AE</t>
  </si>
  <si>
    <t>&gt;= 95%</t>
  </si>
  <si>
    <t>ST ALBANS MIU</t>
  </si>
  <si>
    <t>NB: Work in progress</t>
  </si>
  <si>
    <t>95th % ile</t>
  </si>
  <si>
    <t>HEMEL HEMPSTEAD UCC</t>
  </si>
  <si>
    <t>NB: Unplanned Reattendances not currently identified in UCC - work in progress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</si>
</sst>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h:mm"/>
  </numFmts>
  <fonts count="1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rgb="FF3333FF"/>
      <name val="Arial"/>
      <family val="2"/>
    </font>
    <font>
      <b/>
      <sz val="10"/>
      <color rgb="FF3333FF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rgb="FF3333FF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>
      <alignment vertical="top"/>
      <protection locked="0"/>
    </xf>
    <xf numFmtId="0" fontId="18" fillId="0" borderId="0"/>
    <xf numFmtId="0" fontId="1" fillId="0" borderId="0"/>
    <xf numFmtId="9" fontId="1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" fontId="8" fillId="3" borderId="4" xfId="0" applyNumberFormat="1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/>
    </xf>
    <xf numFmtId="17" fontId="8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9" fillId="4" borderId="10" xfId="1" applyNumberFormat="1" applyFont="1" applyFill="1" applyBorder="1" applyAlignment="1">
      <alignment horizontal="center" vertical="center"/>
    </xf>
    <xf numFmtId="164" fontId="9" fillId="4" borderId="11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9" fillId="5" borderId="13" xfId="1" applyNumberFormat="1" applyFont="1" applyFill="1" applyBorder="1" applyAlignment="1">
      <alignment horizontal="center" vertical="center"/>
    </xf>
    <xf numFmtId="164" fontId="9" fillId="5" borderId="14" xfId="1" applyNumberFormat="1" applyFont="1" applyFill="1" applyBorder="1" applyAlignment="1">
      <alignment horizontal="center" vertical="center"/>
    </xf>
    <xf numFmtId="164" fontId="9" fillId="5" borderId="15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7" fontId="8" fillId="3" borderId="7" xfId="0" applyNumberFormat="1" applyFont="1" applyFill="1" applyBorder="1" applyAlignment="1">
      <alignment horizontal="center" vertical="center"/>
    </xf>
    <xf numFmtId="17" fontId="8" fillId="3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5" fontId="9" fillId="4" borderId="13" xfId="1" applyNumberFormat="1" applyFont="1" applyFill="1" applyBorder="1" applyAlignment="1">
      <alignment horizontal="center" vertical="center"/>
    </xf>
    <xf numFmtId="165" fontId="9" fillId="4" borderId="14" xfId="1" applyNumberFormat="1" applyFont="1" applyFill="1" applyBorder="1" applyAlignment="1">
      <alignment horizontal="center" vertical="center"/>
    </xf>
    <xf numFmtId="165" fontId="9" fillId="5" borderId="13" xfId="1" applyNumberFormat="1" applyFont="1" applyFill="1" applyBorder="1" applyAlignment="1">
      <alignment horizontal="center" vertical="center"/>
    </xf>
    <xf numFmtId="165" fontId="9" fillId="5" borderId="14" xfId="1" applyNumberFormat="1" applyFont="1" applyFill="1" applyBorder="1" applyAlignment="1">
      <alignment horizontal="center" vertical="center"/>
    </xf>
    <xf numFmtId="165" fontId="9" fillId="0" borderId="14" xfId="1" applyNumberFormat="1" applyFont="1" applyFill="1" applyBorder="1" applyAlignment="1">
      <alignment horizontal="center" vertical="center"/>
    </xf>
    <xf numFmtId="165" fontId="9" fillId="0" borderId="15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/>
    <xf numFmtId="164" fontId="9" fillId="4" borderId="13" xfId="1" applyNumberFormat="1" applyFont="1" applyFill="1" applyBorder="1" applyAlignment="1">
      <alignment horizontal="center" vertical="center"/>
    </xf>
    <xf numFmtId="164" fontId="9" fillId="4" borderId="14" xfId="1" applyNumberFormat="1" applyFont="1" applyFill="1" applyBorder="1" applyAlignment="1">
      <alignment horizontal="center" vertical="center"/>
    </xf>
    <xf numFmtId="164" fontId="9" fillId="4" borderId="15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165" fontId="9" fillId="5" borderId="15" xfId="1" applyNumberFormat="1" applyFont="1" applyFill="1" applyBorder="1" applyAlignment="1">
      <alignment horizontal="center" vertical="center"/>
    </xf>
    <xf numFmtId="165" fontId="9" fillId="4" borderId="15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9" fillId="4" borderId="16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165" fontId="9" fillId="4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9" fillId="4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12" fillId="4" borderId="2" xfId="1" applyNumberFormat="1" applyFont="1" applyFill="1" applyBorder="1" applyAlignment="1">
      <alignment horizontal="center" vertical="center"/>
    </xf>
    <xf numFmtId="10" fontId="12" fillId="4" borderId="17" xfId="1" applyNumberFormat="1" applyFont="1" applyFill="1" applyBorder="1" applyAlignment="1">
      <alignment horizontal="center" vertical="center"/>
    </xf>
    <xf numFmtId="10" fontId="12" fillId="4" borderId="5" xfId="1" applyNumberFormat="1" applyFont="1" applyFill="1" applyBorder="1" applyAlignment="1">
      <alignment horizontal="center" vertical="center"/>
    </xf>
    <xf numFmtId="10" fontId="12" fillId="4" borderId="6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0" fontId="12" fillId="4" borderId="16" xfId="1" applyNumberFormat="1" applyFont="1" applyFill="1" applyBorder="1" applyAlignment="1">
      <alignment horizontal="center" vertical="center"/>
    </xf>
    <xf numFmtId="165" fontId="9" fillId="5" borderId="4" xfId="1" applyNumberFormat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4" fillId="2" borderId="1" xfId="2" applyFont="1" applyFill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3"/>
    <cellStyle name="Normal 3" xfId="4"/>
    <cellStyle name="Percent" xfId="1" builtinId="5"/>
    <cellStyle name="Percent 2" xfId="5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A&amp;E Clinical Quality Indicators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'Summary - WGH'!$B$6:$B$7</c:f>
              <c:strCache>
                <c:ptCount val="1"/>
                <c:pt idx="0">
                  <c:v>Unplanned re-attendances within 7 days</c:v>
                </c:pt>
              </c:strCache>
            </c:strRef>
          </c:tx>
          <c:marker>
            <c:symbol val="none"/>
          </c:marker>
          <c:cat>
            <c:numRef>
              <c:f>'Summary - WGH'!$E$6:$I$6</c:f>
              <c:numCache>
                <c:formatCode>mmm\-yy</c:formatCode>
                <c:ptCount val="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</c:numCache>
            </c:numRef>
          </c:cat>
          <c:val>
            <c:numRef>
              <c:f>'Summary - WGH'!$E$7:$I$7</c:f>
              <c:numCache>
                <c:formatCode>0.0%</c:formatCode>
                <c:ptCount val="5"/>
                <c:pt idx="0">
                  <c:v>6.6017604694585216E-2</c:v>
                </c:pt>
                <c:pt idx="1">
                  <c:v>7.0398224633214157E-2</c:v>
                </c:pt>
                <c:pt idx="2">
                  <c:v>6.346845171687121E-2</c:v>
                </c:pt>
                <c:pt idx="3">
                  <c:v>6.4516129032258063E-2</c:v>
                </c:pt>
                <c:pt idx="4">
                  <c:v>5.9711736444749489E-2</c:v>
                </c:pt>
              </c:numCache>
            </c:numRef>
          </c:val>
        </c:ser>
        <c:ser>
          <c:idx val="1"/>
          <c:order val="1"/>
          <c:tx>
            <c:strRef>
              <c:f>'Summary - WGH'!$B$9</c:f>
              <c:strCache>
                <c:ptCount val="1"/>
                <c:pt idx="0">
                  <c:v>Total Time in Dept </c:v>
                </c:pt>
              </c:strCache>
            </c:strRef>
          </c:tx>
          <c:marker>
            <c:symbol val="none"/>
          </c:marker>
          <c:cat>
            <c:numRef>
              <c:f>'Summary - WGH'!$E$6:$I$6</c:f>
              <c:numCache>
                <c:formatCode>mmm\-yy</c:formatCode>
                <c:ptCount val="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</c:numCache>
            </c:numRef>
          </c:cat>
          <c:val>
            <c:numRef>
              <c:f>'Summary - WGH'!$E$10:$I$10</c:f>
              <c:numCache>
                <c:formatCode>hh:mm</c:formatCode>
                <c:ptCount val="5"/>
                <c:pt idx="0">
                  <c:v>0.20902777777777778</c:v>
                </c:pt>
                <c:pt idx="1">
                  <c:v>0.27500000000000002</c:v>
                </c:pt>
                <c:pt idx="2">
                  <c:v>0.27777777777777779</c:v>
                </c:pt>
                <c:pt idx="3">
                  <c:v>0.28611111111111109</c:v>
                </c:pt>
                <c:pt idx="4">
                  <c:v>0.27777777777777779</c:v>
                </c:pt>
              </c:numCache>
            </c:numRef>
          </c:val>
        </c:ser>
        <c:ser>
          <c:idx val="2"/>
          <c:order val="2"/>
          <c:tx>
            <c:strRef>
              <c:f>'Summary - WGH'!$B$12:$B$13</c:f>
              <c:strCache>
                <c:ptCount val="1"/>
                <c:pt idx="0">
                  <c:v>Left without being Seen</c:v>
                </c:pt>
              </c:strCache>
            </c:strRef>
          </c:tx>
          <c:marker>
            <c:symbol val="none"/>
          </c:marker>
          <c:cat>
            <c:numRef>
              <c:f>'Summary - WGH'!$E$6:$I$6</c:f>
              <c:numCache>
                <c:formatCode>mmm\-yy</c:formatCode>
                <c:ptCount val="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</c:numCache>
            </c:numRef>
          </c:cat>
          <c:val>
            <c:numRef>
              <c:f>'Summary - WGH'!$E$13:$I$13</c:f>
              <c:numCache>
                <c:formatCode>0.0%</c:formatCode>
                <c:ptCount val="5"/>
                <c:pt idx="0">
                  <c:v>4.3744998666311014E-2</c:v>
                </c:pt>
                <c:pt idx="1">
                  <c:v>4.5123905806928863E-2</c:v>
                </c:pt>
                <c:pt idx="2">
                  <c:v>5.0700384281641253E-2</c:v>
                </c:pt>
                <c:pt idx="3">
                  <c:v>4.4741070325052527E-2</c:v>
                </c:pt>
                <c:pt idx="4">
                  <c:v>3.9258750857927245E-2</c:v>
                </c:pt>
              </c:numCache>
            </c:numRef>
          </c:val>
        </c:ser>
        <c:ser>
          <c:idx val="3"/>
          <c:order val="3"/>
          <c:tx>
            <c:strRef>
              <c:f>'Summary - WGH'!$B$15:$B$16</c:f>
              <c:strCache>
                <c:ptCount val="1"/>
                <c:pt idx="0">
                  <c:v>Time to Initial Assessment</c:v>
                </c:pt>
              </c:strCache>
            </c:strRef>
          </c:tx>
          <c:marker>
            <c:symbol val="none"/>
          </c:marker>
          <c:cat>
            <c:numRef>
              <c:f>'Summary - WGH'!$E$6:$I$6</c:f>
              <c:numCache>
                <c:formatCode>mmm\-yy</c:formatCode>
                <c:ptCount val="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</c:numCache>
            </c:numRef>
          </c:cat>
          <c:val>
            <c:numRef>
              <c:f>'Summary - WGH'!$E$16:$I$16</c:f>
              <c:numCache>
                <c:formatCode>hh:mm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- WGH'!$B$18:$B$19</c:f>
              <c:strCache>
                <c:ptCount val="1"/>
                <c:pt idx="0">
                  <c:v>Time to Treatment</c:v>
                </c:pt>
              </c:strCache>
            </c:strRef>
          </c:tx>
          <c:marker>
            <c:symbol val="none"/>
          </c:marker>
          <c:cat>
            <c:numRef>
              <c:f>'Summary - WGH'!$E$6:$I$6</c:f>
              <c:numCache>
                <c:formatCode>mmm\-yy</c:formatCode>
                <c:ptCount val="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</c:numCache>
            </c:numRef>
          </c:cat>
          <c:val>
            <c:numRef>
              <c:f>'Summary - WGH'!$E$19:$I$19</c:f>
              <c:numCache>
                <c:formatCode>hh:mm</c:formatCode>
                <c:ptCount val="5"/>
                <c:pt idx="0">
                  <c:v>4.3055555555555555E-2</c:v>
                </c:pt>
                <c:pt idx="1">
                  <c:v>5.0694444444444445E-2</c:v>
                </c:pt>
                <c:pt idx="2">
                  <c:v>5.4166666666666669E-2</c:v>
                </c:pt>
                <c:pt idx="3">
                  <c:v>4.7222222222222221E-2</c:v>
                </c:pt>
                <c:pt idx="4">
                  <c:v>4.6527777777777779E-2</c:v>
                </c:pt>
              </c:numCache>
            </c:numRef>
          </c:val>
        </c:ser>
        <c:marker val="1"/>
        <c:axId val="81419264"/>
        <c:axId val="81441536"/>
      </c:lineChart>
      <c:dateAx>
        <c:axId val="81419264"/>
        <c:scaling>
          <c:orientation val="minMax"/>
        </c:scaling>
        <c:axPos val="b"/>
        <c:numFmt formatCode="mmm\-yy" sourceLinked="1"/>
        <c:majorTickMark val="none"/>
        <c:tickLblPos val="nextTo"/>
        <c:crossAx val="81441536"/>
        <c:crosses val="autoZero"/>
        <c:auto val="1"/>
        <c:lblOffset val="100"/>
      </c:dateAx>
      <c:valAx>
        <c:axId val="81441536"/>
        <c:scaling>
          <c:orientation val="minMax"/>
        </c:scaling>
        <c:axPos val="l"/>
        <c:majorGridlines/>
        <c:title>
          <c:layout/>
        </c:title>
        <c:numFmt formatCode="0.0%" sourceLinked="1"/>
        <c:majorTickMark val="none"/>
        <c:tickLblPos val="nextTo"/>
        <c:crossAx val="81419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% &gt;4hr breaches WGH A&amp;E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'Summary - WGH'!$A$23:$B$23</c:f>
              <c:strCache>
                <c:ptCount val="1"/>
                <c:pt idx="0">
                  <c:v>% &gt;4hr breaches WGH AE</c:v>
                </c:pt>
              </c:strCache>
            </c:strRef>
          </c:tx>
          <c:marker>
            <c:symbol val="none"/>
          </c:marker>
          <c:cat>
            <c:numRef>
              <c:f>'Summary - WGH'!$E$22:$L$22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WGH'!$E$23:$L$23</c:f>
              <c:numCache>
                <c:formatCode>0.00%</c:formatCode>
                <c:ptCount val="8"/>
                <c:pt idx="0">
                  <c:v>0.91878822358128287</c:v>
                </c:pt>
                <c:pt idx="1">
                  <c:v>0.89063729346970888</c:v>
                </c:pt>
                <c:pt idx="2">
                  <c:v>0.88244575936883629</c:v>
                </c:pt>
                <c:pt idx="3">
                  <c:v>0.95817339510258104</c:v>
                </c:pt>
                <c:pt idx="4">
                  <c:v>0.9334306569343066</c:v>
                </c:pt>
                <c:pt idx="5">
                  <c:v>0.8815272318921954</c:v>
                </c:pt>
                <c:pt idx="6">
                  <c:v>0.87071987058506339</c:v>
                </c:pt>
                <c:pt idx="7">
                  <c:v>0.85154888024674802</c:v>
                </c:pt>
              </c:numCache>
            </c:numRef>
          </c:val>
        </c:ser>
        <c:marker val="1"/>
        <c:axId val="81151104"/>
        <c:axId val="81152640"/>
      </c:lineChart>
      <c:dateAx>
        <c:axId val="81151104"/>
        <c:scaling>
          <c:orientation val="minMax"/>
        </c:scaling>
        <c:axPos val="b"/>
        <c:numFmt formatCode="mmm\-yy" sourceLinked="1"/>
        <c:majorTickMark val="none"/>
        <c:tickLblPos val="nextTo"/>
        <c:crossAx val="81152640"/>
        <c:crosses val="autoZero"/>
        <c:auto val="1"/>
        <c:lblOffset val="100"/>
      </c:dateAx>
      <c:valAx>
        <c:axId val="81152640"/>
        <c:scaling>
          <c:orientation val="minMax"/>
        </c:scaling>
        <c:axPos val="l"/>
        <c:majorGridlines/>
        <c:title>
          <c:layout/>
        </c:title>
        <c:numFmt formatCode="0.00%" sourceLinked="1"/>
        <c:majorTickMark val="none"/>
        <c:tickLblPos val="nextTo"/>
        <c:crossAx val="81151104"/>
        <c:crosses val="autoZero"/>
        <c:crossBetween val="between"/>
      </c:valAx>
    </c:plotArea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A&amp;E Clinical Quality Indicators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'Summary - WGH'!$B$6:$B$7</c:f>
              <c:strCache>
                <c:ptCount val="1"/>
                <c:pt idx="0">
                  <c:v>Unplanned re-attendances within 7 days</c:v>
                </c:pt>
              </c:strCache>
            </c:strRef>
          </c:tx>
          <c:marker>
            <c:symbol val="none"/>
          </c:marker>
          <c:cat>
            <c:numRef>
              <c:f>'Summary - WGH'!$E$6:$L$6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WGH'!$E$7:$L$7</c:f>
              <c:numCache>
                <c:formatCode>0.0%</c:formatCode>
                <c:ptCount val="8"/>
                <c:pt idx="0">
                  <c:v>6.6017604694585216E-2</c:v>
                </c:pt>
                <c:pt idx="1">
                  <c:v>7.0398224633214157E-2</c:v>
                </c:pt>
                <c:pt idx="2">
                  <c:v>6.346845171687121E-2</c:v>
                </c:pt>
                <c:pt idx="3">
                  <c:v>6.4516129032258063E-2</c:v>
                </c:pt>
                <c:pt idx="4">
                  <c:v>5.9711736444749489E-2</c:v>
                </c:pt>
                <c:pt idx="5">
                  <c:v>7.0013210039630125E-2</c:v>
                </c:pt>
                <c:pt idx="6">
                  <c:v>6.5673149785299312E-2</c:v>
                </c:pt>
                <c:pt idx="7">
                  <c:v>6.5382665990876832E-2</c:v>
                </c:pt>
              </c:numCache>
            </c:numRef>
          </c:val>
        </c:ser>
        <c:ser>
          <c:idx val="1"/>
          <c:order val="1"/>
          <c:tx>
            <c:strRef>
              <c:f>'Summary - WGH'!$B$9</c:f>
              <c:strCache>
                <c:ptCount val="1"/>
                <c:pt idx="0">
                  <c:v>Total Time in Dept </c:v>
                </c:pt>
              </c:strCache>
            </c:strRef>
          </c:tx>
          <c:marker>
            <c:symbol val="none"/>
          </c:marker>
          <c:cat>
            <c:numRef>
              <c:f>'Summary - WGH'!$E$6:$L$6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WGH'!$E$10:$L$10</c:f>
              <c:numCache>
                <c:formatCode>hh:mm</c:formatCode>
                <c:ptCount val="8"/>
                <c:pt idx="0">
                  <c:v>0.20902777777777778</c:v>
                </c:pt>
                <c:pt idx="1">
                  <c:v>0.27500000000000002</c:v>
                </c:pt>
                <c:pt idx="2">
                  <c:v>0.27777777777777779</c:v>
                </c:pt>
                <c:pt idx="3">
                  <c:v>0.28611111111111109</c:v>
                </c:pt>
                <c:pt idx="4">
                  <c:v>0.27777777777777779</c:v>
                </c:pt>
                <c:pt idx="5">
                  <c:v>0.28611111111111109</c:v>
                </c:pt>
                <c:pt idx="6">
                  <c:v>0.26944444444444443</c:v>
                </c:pt>
                <c:pt idx="7">
                  <c:v>0.28611111111111109</c:v>
                </c:pt>
              </c:numCache>
            </c:numRef>
          </c:val>
        </c:ser>
        <c:ser>
          <c:idx val="2"/>
          <c:order val="2"/>
          <c:tx>
            <c:strRef>
              <c:f>'Summary - WGH'!$B$12:$B$13</c:f>
              <c:strCache>
                <c:ptCount val="1"/>
                <c:pt idx="0">
                  <c:v>Left without being Seen</c:v>
                </c:pt>
              </c:strCache>
            </c:strRef>
          </c:tx>
          <c:marker>
            <c:symbol val="none"/>
          </c:marker>
          <c:cat>
            <c:numRef>
              <c:f>'Summary - WGH'!$E$6:$L$6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WGH'!$E$13:$L$13</c:f>
              <c:numCache>
                <c:formatCode>0.0%</c:formatCode>
                <c:ptCount val="8"/>
                <c:pt idx="0">
                  <c:v>4.3744998666311014E-2</c:v>
                </c:pt>
                <c:pt idx="1">
                  <c:v>4.5123905806928863E-2</c:v>
                </c:pt>
                <c:pt idx="2">
                  <c:v>5.0700384281641253E-2</c:v>
                </c:pt>
                <c:pt idx="3">
                  <c:v>4.4741070325052527E-2</c:v>
                </c:pt>
                <c:pt idx="4">
                  <c:v>3.9258750857927245E-2</c:v>
                </c:pt>
                <c:pt idx="5">
                  <c:v>5.2047556142668427E-2</c:v>
                </c:pt>
                <c:pt idx="6">
                  <c:v>5.380146501641829E-2</c:v>
                </c:pt>
                <c:pt idx="7">
                  <c:v>5.9807399898631528E-2</c:v>
                </c:pt>
              </c:numCache>
            </c:numRef>
          </c:val>
        </c:ser>
        <c:ser>
          <c:idx val="3"/>
          <c:order val="3"/>
          <c:tx>
            <c:strRef>
              <c:f>'Summary - WGH'!$B$15:$B$16</c:f>
              <c:strCache>
                <c:ptCount val="1"/>
                <c:pt idx="0">
                  <c:v>Time to Initial Assessment</c:v>
                </c:pt>
              </c:strCache>
            </c:strRef>
          </c:tx>
          <c:marker>
            <c:symbol val="none"/>
          </c:marker>
          <c:cat>
            <c:numRef>
              <c:f>'Summary - WGH'!$E$6:$L$6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WGH'!$E$16:$L$16</c:f>
              <c:numCache>
                <c:formatCode>hh:mm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- WGH'!$B$18:$B$19</c:f>
              <c:strCache>
                <c:ptCount val="1"/>
                <c:pt idx="0">
                  <c:v>Time to Treatment</c:v>
                </c:pt>
              </c:strCache>
            </c:strRef>
          </c:tx>
          <c:marker>
            <c:symbol val="none"/>
          </c:marker>
          <c:cat>
            <c:numRef>
              <c:f>'Summary - WGH'!$E$6:$L$6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WGH'!$E$19:$L$19</c:f>
              <c:numCache>
                <c:formatCode>hh:mm</c:formatCode>
                <c:ptCount val="8"/>
                <c:pt idx="0">
                  <c:v>4.3055555555555555E-2</c:v>
                </c:pt>
                <c:pt idx="1">
                  <c:v>5.0694444444444445E-2</c:v>
                </c:pt>
                <c:pt idx="2">
                  <c:v>5.4166666666666669E-2</c:v>
                </c:pt>
                <c:pt idx="3">
                  <c:v>4.7222222222222221E-2</c:v>
                </c:pt>
                <c:pt idx="4">
                  <c:v>4.6527777777777779E-2</c:v>
                </c:pt>
                <c:pt idx="5">
                  <c:v>5.347222222222222E-2</c:v>
                </c:pt>
                <c:pt idx="6">
                  <c:v>5.5555555555555552E-2</c:v>
                </c:pt>
                <c:pt idx="7">
                  <c:v>6.1111111111111109E-2</c:v>
                </c:pt>
              </c:numCache>
            </c:numRef>
          </c:val>
        </c:ser>
        <c:marker val="1"/>
        <c:axId val="81196544"/>
        <c:axId val="81198080"/>
      </c:lineChart>
      <c:dateAx>
        <c:axId val="81196544"/>
        <c:scaling>
          <c:orientation val="minMax"/>
        </c:scaling>
        <c:axPos val="b"/>
        <c:numFmt formatCode="mmm\-yy" sourceLinked="1"/>
        <c:majorTickMark val="none"/>
        <c:tickLblPos val="nextTo"/>
        <c:crossAx val="81198080"/>
        <c:crosses val="autoZero"/>
        <c:auto val="1"/>
        <c:lblOffset val="100"/>
      </c:dateAx>
      <c:valAx>
        <c:axId val="81198080"/>
        <c:scaling>
          <c:orientation val="minMax"/>
        </c:scaling>
        <c:axPos val="l"/>
        <c:majorGridlines/>
        <c:title>
          <c:layout/>
        </c:title>
        <c:numFmt formatCode="0.0%" sourceLinked="1"/>
        <c:majorTickMark val="none"/>
        <c:tickLblPos val="nextTo"/>
        <c:crossAx val="8119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451541057367859E-2"/>
          <c:y val="0.16652630128017371"/>
          <c:w val="0.56177739032620921"/>
          <c:h val="0.76239959337686891"/>
        </c:manualLayout>
      </c:layout>
      <c:lineChart>
        <c:grouping val="standard"/>
        <c:ser>
          <c:idx val="0"/>
          <c:order val="0"/>
          <c:tx>
            <c:strRef>
              <c:f>'Summary - SACH'!$B$6:$B$7</c:f>
              <c:strCache>
                <c:ptCount val="1"/>
                <c:pt idx="0">
                  <c:v>Unplanned re-attendances within 7 days</c:v>
                </c:pt>
              </c:strCache>
            </c:strRef>
          </c:tx>
          <c:marker>
            <c:symbol val="none"/>
          </c:marker>
          <c:cat>
            <c:numRef>
              <c:f>'Summary - SACH'!$E$6:$L$6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SACH'!$E$7:$L$7</c:f>
              <c:numCache>
                <c:formatCode>0.0%</c:formatCode>
                <c:ptCount val="8"/>
                <c:pt idx="0">
                  <c:v>8.7183958151700089E-2</c:v>
                </c:pt>
                <c:pt idx="1">
                  <c:v>6.8049792531120326E-2</c:v>
                </c:pt>
                <c:pt idx="2">
                  <c:v>6.9381598793363503E-2</c:v>
                </c:pt>
                <c:pt idx="3">
                  <c:v>7.7949438202247187E-2</c:v>
                </c:pt>
                <c:pt idx="4">
                  <c:v>8.2802547770700632E-2</c:v>
                </c:pt>
                <c:pt idx="5">
                  <c:v>7.9938508839354341E-2</c:v>
                </c:pt>
                <c:pt idx="6" formatCode="hh:mm">
                  <c:v>7.0957095709570955E-2</c:v>
                </c:pt>
                <c:pt idx="7" formatCode="hh:mm">
                  <c:v>8.1996434937611412E-2</c:v>
                </c:pt>
              </c:numCache>
            </c:numRef>
          </c:val>
        </c:ser>
        <c:ser>
          <c:idx val="1"/>
          <c:order val="1"/>
          <c:tx>
            <c:strRef>
              <c:f>'Summary - SACH'!$B$10</c:f>
              <c:strCache>
                <c:ptCount val="1"/>
                <c:pt idx="0">
                  <c:v>Total Time in Dept </c:v>
                </c:pt>
              </c:strCache>
            </c:strRef>
          </c:tx>
          <c:marker>
            <c:symbol val="none"/>
          </c:marker>
          <c:cat>
            <c:numRef>
              <c:f>'Summary - SACH'!$E$6:$L$6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SACH'!$E$11:$L$11</c:f>
              <c:numCache>
                <c:formatCode>hh:mm</c:formatCode>
                <c:ptCount val="8"/>
                <c:pt idx="0">
                  <c:v>0.16458333333333333</c:v>
                </c:pt>
                <c:pt idx="1">
                  <c:v>0.16319444444444445</c:v>
                </c:pt>
                <c:pt idx="2">
                  <c:v>0.1736111111111111</c:v>
                </c:pt>
                <c:pt idx="3">
                  <c:v>0.1701388888888889</c:v>
                </c:pt>
                <c:pt idx="4">
                  <c:v>0.15486111111111112</c:v>
                </c:pt>
                <c:pt idx="5">
                  <c:v>0.17152777777777778</c:v>
                </c:pt>
                <c:pt idx="6">
                  <c:v>0.16250000000000001</c:v>
                </c:pt>
                <c:pt idx="7">
                  <c:v>0.15902777777777777</c:v>
                </c:pt>
              </c:numCache>
            </c:numRef>
          </c:val>
        </c:ser>
        <c:ser>
          <c:idx val="2"/>
          <c:order val="2"/>
          <c:tx>
            <c:strRef>
              <c:f>'Summary - SACH'!$B$13:$B$14</c:f>
              <c:strCache>
                <c:ptCount val="1"/>
                <c:pt idx="0">
                  <c:v>Left without being Seen</c:v>
                </c:pt>
              </c:strCache>
            </c:strRef>
          </c:tx>
          <c:marker>
            <c:symbol val="none"/>
          </c:marker>
          <c:cat>
            <c:numRef>
              <c:f>'Summary - SACH'!$E$6:$L$6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SACH'!$E$14:$L$14</c:f>
              <c:numCache>
                <c:formatCode>0.0%</c:formatCode>
                <c:ptCount val="8"/>
                <c:pt idx="0">
                  <c:v>1.5693112467306015E-2</c:v>
                </c:pt>
                <c:pt idx="1">
                  <c:v>1.6597510373443983E-2</c:v>
                </c:pt>
                <c:pt idx="2">
                  <c:v>2.8657616892911009E-2</c:v>
                </c:pt>
                <c:pt idx="3">
                  <c:v>2.4578651685393259E-2</c:v>
                </c:pt>
                <c:pt idx="4">
                  <c:v>1.637852593266606E-2</c:v>
                </c:pt>
                <c:pt idx="5">
                  <c:v>2.6902382782475018E-2</c:v>
                </c:pt>
                <c:pt idx="6" formatCode="hh:mm">
                  <c:v>2.0627062706270627E-2</c:v>
                </c:pt>
                <c:pt idx="7" formatCode="hh:mm">
                  <c:v>1.7825311942959002E-2</c:v>
                </c:pt>
              </c:numCache>
            </c:numRef>
          </c:val>
        </c:ser>
        <c:ser>
          <c:idx val="3"/>
          <c:order val="3"/>
          <c:tx>
            <c:strRef>
              <c:f>'Summary - SACH'!$B$16:$B$17</c:f>
              <c:strCache>
                <c:ptCount val="1"/>
                <c:pt idx="0">
                  <c:v>Time to Treatment</c:v>
                </c:pt>
              </c:strCache>
            </c:strRef>
          </c:tx>
          <c:marker>
            <c:symbol val="none"/>
          </c:marker>
          <c:cat>
            <c:numRef>
              <c:f>'Summary - SACH'!$E$6:$L$6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SACH'!$E$17:$L$17</c:f>
              <c:numCache>
                <c:formatCode>hh:mm</c:formatCode>
                <c:ptCount val="8"/>
                <c:pt idx="0">
                  <c:v>2.013888888888889E-2</c:v>
                </c:pt>
                <c:pt idx="1">
                  <c:v>1.7361111111111112E-2</c:v>
                </c:pt>
                <c:pt idx="2">
                  <c:v>2.2916666666666665E-2</c:v>
                </c:pt>
                <c:pt idx="3">
                  <c:v>2.5694444444444443E-2</c:v>
                </c:pt>
                <c:pt idx="4">
                  <c:v>1.5277777777777777E-2</c:v>
                </c:pt>
                <c:pt idx="5">
                  <c:v>2.5694444444444443E-2</c:v>
                </c:pt>
                <c:pt idx="6">
                  <c:v>1.9444444444444445E-2</c:v>
                </c:pt>
                <c:pt idx="7">
                  <c:v>2.2222222222222223E-2</c:v>
                </c:pt>
              </c:numCache>
            </c:numRef>
          </c:val>
        </c:ser>
        <c:marker val="1"/>
        <c:axId val="82155776"/>
        <c:axId val="82161664"/>
      </c:lineChart>
      <c:dateAx>
        <c:axId val="82155776"/>
        <c:scaling>
          <c:orientation val="minMax"/>
        </c:scaling>
        <c:axPos val="b"/>
        <c:numFmt formatCode="mmm\-yy" sourceLinked="1"/>
        <c:tickLblPos val="nextTo"/>
        <c:crossAx val="82161664"/>
        <c:crosses val="autoZero"/>
        <c:auto val="1"/>
        <c:lblOffset val="100"/>
      </c:dateAx>
      <c:valAx>
        <c:axId val="82161664"/>
        <c:scaling>
          <c:orientation val="minMax"/>
        </c:scaling>
        <c:axPos val="l"/>
        <c:majorGridlines/>
        <c:numFmt formatCode="0.0%" sourceLinked="1"/>
        <c:tickLblPos val="nextTo"/>
        <c:crossAx val="821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58740616606597"/>
          <c:y val="0.29832423025896487"/>
          <c:w val="0.28366623814880282"/>
          <c:h val="0.4317979289787901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0515857250924842E-2"/>
          <c:y val="0.14796267903693491"/>
          <c:w val="0.54703892459074521"/>
          <c:h val="0.76637350410151395"/>
        </c:manualLayout>
      </c:layout>
      <c:lineChart>
        <c:grouping val="standard"/>
        <c:ser>
          <c:idx val="0"/>
          <c:order val="0"/>
          <c:tx>
            <c:strRef>
              <c:f>'Summary - HHGH'!$B$6:$B$7</c:f>
              <c:strCache>
                <c:ptCount val="1"/>
                <c:pt idx="0">
                  <c:v>Unplanned re-attendances within 7 days</c:v>
                </c:pt>
              </c:strCache>
            </c:strRef>
          </c:tx>
          <c:marker>
            <c:symbol val="none"/>
          </c:marker>
          <c:cat>
            <c:numRef>
              <c:f>'Summary - HHGH'!$E$6:$L$6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HHGH'!$E$7:$L$7</c:f>
              <c:numCache>
                <c:formatCode>0.0%</c:formatCode>
                <c:ptCount val="8"/>
                <c:pt idx="0">
                  <c:v>8.2665695557174068E-2</c:v>
                </c:pt>
                <c:pt idx="1">
                  <c:v>8.869760479041916E-2</c:v>
                </c:pt>
                <c:pt idx="2">
                  <c:v>9.3064401981599432E-2</c:v>
                </c:pt>
                <c:pt idx="3">
                  <c:v>0.10163710777626193</c:v>
                </c:pt>
                <c:pt idx="4">
                  <c:v>7.0204081632653056E-2</c:v>
                </c:pt>
                <c:pt idx="5">
                  <c:v>6.8900602409638551E-2</c:v>
                </c:pt>
                <c:pt idx="6" formatCode="0.00%">
                  <c:v>6.6250974279033509E-2</c:v>
                </c:pt>
                <c:pt idx="7" formatCode="0.00%">
                  <c:v>6.5868263473053898E-2</c:v>
                </c:pt>
              </c:numCache>
            </c:numRef>
          </c:val>
        </c:ser>
        <c:ser>
          <c:idx val="1"/>
          <c:order val="1"/>
          <c:tx>
            <c:strRef>
              <c:f>'Summary - HHGH'!$B$10</c:f>
              <c:strCache>
                <c:ptCount val="1"/>
                <c:pt idx="0">
                  <c:v>Total Time in Dept </c:v>
                </c:pt>
              </c:strCache>
            </c:strRef>
          </c:tx>
          <c:marker>
            <c:symbol val="none"/>
          </c:marker>
          <c:cat>
            <c:numRef>
              <c:f>'Summary - HHGH'!$E$6:$L$6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HHGH'!$E$11:$L$11</c:f>
              <c:numCache>
                <c:formatCode>hh:mm</c:formatCode>
                <c:ptCount val="8"/>
                <c:pt idx="0">
                  <c:v>0.15694444444444444</c:v>
                </c:pt>
                <c:pt idx="1">
                  <c:v>0.14861111111111111</c:v>
                </c:pt>
                <c:pt idx="2">
                  <c:v>0.16250000000000001</c:v>
                </c:pt>
                <c:pt idx="3">
                  <c:v>0.18888888888888888</c:v>
                </c:pt>
                <c:pt idx="4">
                  <c:v>0.14097222222222222</c:v>
                </c:pt>
                <c:pt idx="5">
                  <c:v>0.14374999999999999</c:v>
                </c:pt>
                <c:pt idx="6">
                  <c:v>0.1361111111111111</c:v>
                </c:pt>
                <c:pt idx="7">
                  <c:v>0.15069444444444444</c:v>
                </c:pt>
              </c:numCache>
            </c:numRef>
          </c:val>
        </c:ser>
        <c:ser>
          <c:idx val="2"/>
          <c:order val="2"/>
          <c:tx>
            <c:strRef>
              <c:f>'Summary - HHGH'!$B$13:$B$14</c:f>
              <c:strCache>
                <c:ptCount val="1"/>
                <c:pt idx="0">
                  <c:v>Left without being Seen</c:v>
                </c:pt>
              </c:strCache>
            </c:strRef>
          </c:tx>
          <c:marker>
            <c:symbol val="none"/>
          </c:marker>
          <c:cat>
            <c:numRef>
              <c:f>'Summary - HHGH'!$E$6:$L$6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HHGH'!$E$14:$L$14</c:f>
              <c:numCache>
                <c:formatCode>0.0%</c:formatCode>
                <c:ptCount val="8"/>
                <c:pt idx="0">
                  <c:v>2.7676620538965767E-2</c:v>
                </c:pt>
                <c:pt idx="1">
                  <c:v>3.031437125748503E-2</c:v>
                </c:pt>
                <c:pt idx="2">
                  <c:v>3.3262561924982309E-2</c:v>
                </c:pt>
                <c:pt idx="3">
                  <c:v>4.6043656207366987E-2</c:v>
                </c:pt>
                <c:pt idx="4">
                  <c:v>1.5510204081632653E-2</c:v>
                </c:pt>
                <c:pt idx="5">
                  <c:v>2.9743975903614456E-2</c:v>
                </c:pt>
                <c:pt idx="6">
                  <c:v>2.0654715510522212E-2</c:v>
                </c:pt>
                <c:pt idx="7">
                  <c:v>2.8068862275449101E-2</c:v>
                </c:pt>
              </c:numCache>
            </c:numRef>
          </c:val>
        </c:ser>
        <c:ser>
          <c:idx val="3"/>
          <c:order val="3"/>
          <c:tx>
            <c:strRef>
              <c:f>'Summary - HHGH'!$B$16:$B$17</c:f>
              <c:strCache>
                <c:ptCount val="1"/>
                <c:pt idx="0">
                  <c:v>Time to Treatment</c:v>
                </c:pt>
              </c:strCache>
            </c:strRef>
          </c:tx>
          <c:marker>
            <c:symbol val="none"/>
          </c:marker>
          <c:cat>
            <c:numRef>
              <c:f>'Summary - HHGH'!$E$6:$L$6</c:f>
              <c:numCache>
                <c:formatCode>mmm\-yy</c:formatCode>
                <c:ptCount val="8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</c:numCache>
            </c:numRef>
          </c:cat>
          <c:val>
            <c:numRef>
              <c:f>'Summary - HHGH'!$E$17:$L$17</c:f>
              <c:numCache>
                <c:formatCode>hh:mm</c:formatCode>
                <c:ptCount val="8"/>
                <c:pt idx="0">
                  <c:v>5.7638888888888892E-2</c:v>
                </c:pt>
                <c:pt idx="1">
                  <c:v>5.6250000000000001E-2</c:v>
                </c:pt>
                <c:pt idx="2">
                  <c:v>5.7638888888888892E-2</c:v>
                </c:pt>
                <c:pt idx="3">
                  <c:v>5.7638888888888892E-2</c:v>
                </c:pt>
                <c:pt idx="4">
                  <c:v>1.5972222222222221E-2</c:v>
                </c:pt>
                <c:pt idx="5">
                  <c:v>2.7083333333333334E-2</c:v>
                </c:pt>
                <c:pt idx="6">
                  <c:v>2.013888888888889E-2</c:v>
                </c:pt>
                <c:pt idx="7">
                  <c:v>2.361111111111111E-2</c:v>
                </c:pt>
              </c:numCache>
            </c:numRef>
          </c:val>
        </c:ser>
        <c:marker val="1"/>
        <c:axId val="82430208"/>
        <c:axId val="82055168"/>
      </c:lineChart>
      <c:dateAx>
        <c:axId val="82430208"/>
        <c:scaling>
          <c:orientation val="minMax"/>
        </c:scaling>
        <c:axPos val="b"/>
        <c:numFmt formatCode="mmm\-yy" sourceLinked="1"/>
        <c:tickLblPos val="nextTo"/>
        <c:crossAx val="82055168"/>
        <c:crosses val="autoZero"/>
        <c:auto val="1"/>
        <c:lblOffset val="100"/>
      </c:dateAx>
      <c:valAx>
        <c:axId val="82055168"/>
        <c:scaling>
          <c:orientation val="minMax"/>
        </c:scaling>
        <c:axPos val="l"/>
        <c:majorGridlines/>
        <c:numFmt formatCode="0.0%" sourceLinked="1"/>
        <c:tickLblPos val="nextTo"/>
        <c:crossAx val="8243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44952227335686"/>
          <c:y val="0.29868565899900335"/>
          <c:w val="0.3137234090318789"/>
          <c:h val="0.3841669371520694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6774" y="1"/>
          <a:ext cx="4660901" cy="70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63500</xdr:colOff>
      <xdr:row>24</xdr:row>
      <xdr:rowOff>88900</xdr:rowOff>
    </xdr:from>
    <xdr:to>
      <xdr:col>11</xdr:col>
      <xdr:colOff>177800</xdr:colOff>
      <xdr:row>50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254000</xdr:colOff>
      <xdr:row>24</xdr:row>
      <xdr:rowOff>101600</xdr:rowOff>
    </xdr:from>
    <xdr:to>
      <xdr:col>22</xdr:col>
      <xdr:colOff>355600</xdr:colOff>
      <xdr:row>50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24</xdr:row>
      <xdr:rowOff>135466</xdr:rowOff>
    </xdr:from>
    <xdr:to>
      <xdr:col>11</xdr:col>
      <xdr:colOff>171450</xdr:colOff>
      <xdr:row>50</xdr:row>
      <xdr:rowOff>173566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6774" y="1"/>
          <a:ext cx="4660901" cy="67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19</xdr:row>
      <xdr:rowOff>127000</xdr:rowOff>
    </xdr:from>
    <xdr:to>
      <xdr:col>12</xdr:col>
      <xdr:colOff>127000</xdr:colOff>
      <xdr:row>58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</cdr:x>
      <cdr:y>0.03501</cdr:y>
    </cdr:from>
    <cdr:to>
      <cdr:x>0.52286</cdr:x>
      <cdr:y>0.19256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0" y="203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0.21857</cdr:x>
      <cdr:y>0.03282</cdr:y>
    </cdr:from>
    <cdr:to>
      <cdr:x>0.61714</cdr:x>
      <cdr:y>0.11379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43100" y="190500"/>
          <a:ext cx="354330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000" b="1" i="0" baseline="0">
              <a:latin typeface="+mn-lt"/>
              <a:ea typeface="+mn-ea"/>
              <a:cs typeface="+mn-cs"/>
            </a:rPr>
            <a:t>A&amp;E Clinical Quality Indicators</a:t>
          </a:r>
          <a:endParaRPr lang="en-GB" sz="2000">
            <a:latin typeface="+mn-lt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6774" y="1"/>
          <a:ext cx="4660901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412750</xdr:colOff>
      <xdr:row>18</xdr:row>
      <xdr:rowOff>105834</xdr:rowOff>
    </xdr:from>
    <xdr:to>
      <xdr:col>12</xdr:col>
      <xdr:colOff>338666</xdr:colOff>
      <xdr:row>56</xdr:row>
      <xdr:rowOff>42334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0.41353</cdr:x>
      <cdr:y>0.03516</cdr:y>
    </cdr:from>
    <cdr:to>
      <cdr:x>0.54346</cdr:x>
      <cdr:y>0.22506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416" y="1693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0.23177</cdr:x>
      <cdr:y>0.01538</cdr:y>
    </cdr:from>
    <cdr:to>
      <cdr:x>0.69944</cdr:x>
      <cdr:y>0.12088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43849" y="91803"/>
          <a:ext cx="4325869" cy="629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 i="0" baseline="0">
              <a:latin typeface="+mn-lt"/>
              <a:ea typeface="+mn-ea"/>
              <a:cs typeface="+mn-cs"/>
            </a:rPr>
            <a:t>A&amp;E Clinical Quality Indicators</a:t>
          </a:r>
          <a:endParaRPr lang="en-GB" sz="1600">
            <a:latin typeface="+mn-lt"/>
            <a:ea typeface="+mn-ea"/>
            <a:cs typeface="+mn-cs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%20Clinical%20Quality%20Indicators%202014-15%20MONTHL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COMMON/Corporate%20Reporting/1.04%20-%20Corporate%20Other/1.041%20-%20A&amp;E%20Att&amp;Waits/Att%20&amp;%20Waits%202014-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- WGH"/>
      <sheetName val="Summary - SACH"/>
      <sheetName val="Summary - HHGH"/>
      <sheetName val="source data 1-2-4"/>
      <sheetName val="Indicator 1"/>
      <sheetName val="Indicator 2"/>
      <sheetName val="Indicator 3"/>
      <sheetName val="source data 3"/>
      <sheetName val="pivot 3 Total"/>
      <sheetName val="cumul % by time 3 Total"/>
      <sheetName val="source data 3 SACH"/>
      <sheetName val="pivot 3 SACH"/>
      <sheetName val="cumul % by time 3 SACH"/>
      <sheetName val="source data 3 HH"/>
      <sheetName val="pivot 3 HHGH"/>
      <sheetName val="cumul % by time 3 HHGH"/>
      <sheetName val="Indicator 4"/>
      <sheetName val="Indicator 6"/>
      <sheetName val="source data 6"/>
      <sheetName val="Pivot 6"/>
      <sheetName val="cumul % by time 6"/>
      <sheetName val="Indicator 7"/>
      <sheetName val="source data 7"/>
      <sheetName val="Pivot 7a"/>
      <sheetName val="cumul % by time 7a"/>
      <sheetName val="source data 7 SACH"/>
      <sheetName val="Pivot 7 SACH"/>
      <sheetName val="cumul % by time 7 SACH"/>
      <sheetName val="source data 7 HH"/>
      <sheetName val="Pivot 7 HH"/>
      <sheetName val="cumul % by time 7 HH"/>
      <sheetName val="95th percentile"/>
      <sheetName val="95th percentile Adm"/>
      <sheetName val="95th percentile Non-Adm"/>
      <sheetName val="95th % Ind 6"/>
      <sheetName val="Ind 3 - 95th %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E24">
            <v>6.6017604694585216E-2</v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8"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32"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</sheetData>
      <sheetData sheetId="7">
        <row r="30">
          <cell r="E30">
            <v>6.5027588060456514E-4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3">
          <cell r="E23">
            <v>4.3744998666311014E-2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7"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31"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</sheetData>
      <sheetData sheetId="18">
        <row r="23">
          <cell r="E23">
            <v>0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</row>
      </sheetData>
      <sheetData sheetId="19"/>
      <sheetData sheetId="20"/>
      <sheetData sheetId="21"/>
      <sheetData sheetId="22">
        <row r="22">
          <cell r="E22">
            <v>4.3055555555555555E-2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day Average"/>
      <sheetName val="Att &amp; Breach Summary"/>
      <sheetName val="Daily"/>
      <sheetName val="Weekly"/>
      <sheetName val="Monthly"/>
      <sheetName val="Quarterly"/>
      <sheetName val="Year to date"/>
      <sheetName val="Projected Breaches"/>
      <sheetName val="Weekly Charts"/>
      <sheetName val="A&amp;E Performance Charts"/>
      <sheetName val="Chart1"/>
      <sheetName val="Monthly Charts"/>
      <sheetName val="7 Day Analysis WGH"/>
      <sheetName val="WEAC Chart"/>
      <sheetName val="WESA Chart"/>
      <sheetName val="SPC Chart Data"/>
      <sheetName val="AC - Tables"/>
      <sheetName val="ESAU - Tables"/>
      <sheetName val="Week Days"/>
      <sheetName val="Latest Week (WGH)"/>
      <sheetName val="Latest Week (HHGH)"/>
      <sheetName val="OLD Projected Breaches (type 1)"/>
      <sheetName val="OLD Projected O-come (Type 1+3)"/>
      <sheetName val="OLD Projected Breaches Trust"/>
      <sheetName val="OLD Weekly Perf  Calc"/>
      <sheetName val="AAU Admissions"/>
      <sheetName val="Lookups"/>
      <sheetName val="Daily Charts"/>
      <sheetName val="AC - Data"/>
      <sheetName val="AC - Ward Attenders"/>
      <sheetName val="ESAU - Data"/>
      <sheetName val="ESAU - Ward Attenders"/>
      <sheetName val="SACH"/>
      <sheetName val="PAEDS"/>
      <sheetName val="Paeds Breaches"/>
      <sheetName val="AAU"/>
      <sheetName val="Paeds.Breaches.Details"/>
      <sheetName val="Sheet1"/>
      <sheetName val="Chart2"/>
    </sheetNames>
    <sheetDataSet>
      <sheetData sheetId="0"/>
      <sheetData sheetId="1"/>
      <sheetData sheetId="2"/>
      <sheetData sheetId="3"/>
      <sheetData sheetId="4">
        <row r="5">
          <cell r="D5">
            <v>0.91878822358128287</v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3333FF"/>
    <pageSetUpPr fitToPage="1"/>
  </sheetPr>
  <dimension ref="A1:X51"/>
  <sheetViews>
    <sheetView showGridLines="0" tabSelected="1" zoomScale="90" zoomScaleNormal="90" workbookViewId="0">
      <selection activeCell="M23" sqref="M23"/>
    </sheetView>
  </sheetViews>
  <sheetFormatPr defaultRowHeight="24.75" customHeight="1"/>
  <cols>
    <col min="1" max="1" width="9.85546875" style="1" bestFit="1" customWidth="1"/>
    <col min="2" max="2" width="18" customWidth="1"/>
    <col min="3" max="3" width="13.5703125" customWidth="1"/>
    <col min="4" max="4" width="4.42578125" customWidth="1"/>
    <col min="5" max="16" width="11.7109375" customWidth="1"/>
    <col min="17" max="17" width="9.42578125" customWidth="1"/>
    <col min="18" max="21" width="11.7109375" customWidth="1"/>
  </cols>
  <sheetData>
    <row r="1" spans="1:24" ht="15" customHeight="1" thickTop="1" thickBot="1">
      <c r="R1" s="84" t="s">
        <v>0</v>
      </c>
      <c r="S1" s="84"/>
    </row>
    <row r="2" spans="1:24" ht="15" customHeight="1" thickTop="1" thickBot="1">
      <c r="A2" s="85" t="s">
        <v>1</v>
      </c>
      <c r="B2" s="85"/>
      <c r="C2" s="85"/>
      <c r="D2" s="85"/>
      <c r="R2" s="84"/>
      <c r="S2" s="84"/>
    </row>
    <row r="3" spans="1:24" ht="15" customHeight="1" thickTop="1" thickBot="1"/>
    <row r="4" spans="1:24" s="5" customFormat="1" ht="24.75" customHeight="1" thickBot="1">
      <c r="A4" s="2" t="s">
        <v>2</v>
      </c>
      <c r="B4" s="3"/>
      <c r="C4" s="4"/>
      <c r="E4" s="86" t="s">
        <v>3</v>
      </c>
      <c r="F4" s="87"/>
    </row>
    <row r="5" spans="1:24" s="5" customFormat="1" ht="24.75" customHeight="1" thickBot="1">
      <c r="A5" s="2"/>
      <c r="B5" s="4"/>
      <c r="C5" s="2" t="s">
        <v>4</v>
      </c>
      <c r="D5" s="4"/>
    </row>
    <row r="6" spans="1:24" s="5" customFormat="1" ht="15" customHeight="1" thickBot="1">
      <c r="A6" s="2">
        <v>2</v>
      </c>
      <c r="B6" s="81" t="s">
        <v>5</v>
      </c>
      <c r="C6" s="88" t="s">
        <v>6</v>
      </c>
      <c r="E6" s="6">
        <v>41730</v>
      </c>
      <c r="F6" s="7">
        <v>41760</v>
      </c>
      <c r="G6" s="7">
        <v>41791</v>
      </c>
      <c r="H6" s="7">
        <v>41821</v>
      </c>
      <c r="I6" s="7">
        <v>41852</v>
      </c>
      <c r="J6" s="7">
        <v>41883</v>
      </c>
      <c r="K6" s="7">
        <v>41913</v>
      </c>
      <c r="L6" s="7">
        <v>41944</v>
      </c>
      <c r="M6" s="7">
        <v>41974</v>
      </c>
      <c r="N6" s="7">
        <v>42005</v>
      </c>
      <c r="O6" s="7">
        <v>42036</v>
      </c>
      <c r="P6" s="8">
        <v>42064</v>
      </c>
      <c r="Q6" s="9"/>
      <c r="R6" s="10" t="s">
        <v>7</v>
      </c>
      <c r="S6" s="11" t="s">
        <v>8</v>
      </c>
      <c r="T6" s="11" t="s">
        <v>9</v>
      </c>
      <c r="U6" s="12" t="s">
        <v>10</v>
      </c>
    </row>
    <row r="7" spans="1:24" s="5" customFormat="1" ht="24.75" customHeight="1" thickBot="1">
      <c r="A7" s="2"/>
      <c r="B7" s="81"/>
      <c r="C7" s="88"/>
      <c r="E7" s="13">
        <v>6.6017604694585216E-2</v>
      </c>
      <c r="F7" s="14">
        <v>7.0398224633214157E-2</v>
      </c>
      <c r="G7" s="14">
        <v>6.346845171687121E-2</v>
      </c>
      <c r="H7" s="14">
        <v>6.4516129032258063E-2</v>
      </c>
      <c r="I7" s="14">
        <v>5.9711736444749489E-2</v>
      </c>
      <c r="J7" s="14">
        <v>7.0013210039630125E-2</v>
      </c>
      <c r="K7" s="14">
        <v>6.5673149785299312E-2</v>
      </c>
      <c r="L7" s="14">
        <v>6.5382665990876832E-2</v>
      </c>
      <c r="M7" s="14" t="str">
        <f>'[1]Indicator 2'!M24</f>
        <v/>
      </c>
      <c r="N7" s="14" t="str">
        <f>'[1]Indicator 2'!N24</f>
        <v/>
      </c>
      <c r="O7" s="14" t="str">
        <f>'[1]Indicator 2'!O24</f>
        <v/>
      </c>
      <c r="P7" s="14" t="str">
        <f>'[1]Indicator 2'!P24</f>
        <v/>
      </c>
      <c r="Q7" s="15"/>
      <c r="R7" s="16">
        <v>6.6628093681556866E-2</v>
      </c>
      <c r="S7" s="16">
        <v>6.4747025172212549E-2</v>
      </c>
      <c r="T7" s="17"/>
      <c r="U7" s="18"/>
    </row>
    <row r="8" spans="1:24" s="5" customFormat="1" ht="24.75" customHeight="1" thickBot="1">
      <c r="A8" s="2"/>
      <c r="B8" s="4"/>
      <c r="C8" s="1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9"/>
      <c r="T8" s="9"/>
      <c r="U8" s="9"/>
    </row>
    <row r="9" spans="1:24" ht="15" customHeight="1">
      <c r="A9" s="1">
        <v>3</v>
      </c>
      <c r="B9" s="20" t="s">
        <v>11</v>
      </c>
      <c r="C9" s="21" t="s">
        <v>12</v>
      </c>
      <c r="E9" s="22">
        <v>41730</v>
      </c>
      <c r="F9" s="23">
        <v>41760</v>
      </c>
      <c r="G9" s="23">
        <v>41791</v>
      </c>
      <c r="H9" s="23">
        <v>41821</v>
      </c>
      <c r="I9" s="23">
        <v>41852</v>
      </c>
      <c r="J9" s="23">
        <v>41883</v>
      </c>
      <c r="K9" s="23">
        <v>41913</v>
      </c>
      <c r="L9" s="23">
        <v>41944</v>
      </c>
      <c r="M9" s="23">
        <v>41974</v>
      </c>
      <c r="N9" s="23">
        <v>42005</v>
      </c>
      <c r="O9" s="23">
        <v>42036</v>
      </c>
      <c r="P9" s="23">
        <v>42064</v>
      </c>
      <c r="Q9" s="24"/>
      <c r="R9" s="10" t="s">
        <v>7</v>
      </c>
      <c r="S9" s="11" t="s">
        <v>8</v>
      </c>
      <c r="T9" s="11" t="s">
        <v>9</v>
      </c>
      <c r="U9" s="12" t="s">
        <v>10</v>
      </c>
    </row>
    <row r="10" spans="1:24" ht="24.75" customHeight="1" thickBot="1">
      <c r="B10" s="20"/>
      <c r="C10" s="21" t="s">
        <v>13</v>
      </c>
      <c r="D10" s="25"/>
      <c r="E10" s="26">
        <v>0.20902777777777778</v>
      </c>
      <c r="F10" s="27">
        <v>0.27500000000000002</v>
      </c>
      <c r="G10" s="27">
        <v>0.27777777777777779</v>
      </c>
      <c r="H10" s="27">
        <v>0.28611111111111109</v>
      </c>
      <c r="I10" s="27">
        <v>0.27777777777777779</v>
      </c>
      <c r="J10" s="27">
        <v>0.28611111111111109</v>
      </c>
      <c r="K10" s="27">
        <v>0.26944444444444443</v>
      </c>
      <c r="L10" s="27">
        <v>0.28611111111111109</v>
      </c>
      <c r="M10" s="27" t="str">
        <f>IF('[1]Indicator 3'!M30=0,"",'[1]Indicator 3'!M30)</f>
        <v/>
      </c>
      <c r="N10" s="27" t="str">
        <f>IF('[1]Indicator 3'!N30=0,"",'[1]Indicator 3'!N30)</f>
        <v/>
      </c>
      <c r="O10" s="27" t="str">
        <f>IF('[1]Indicator 3'!O30=0,"",'[1]Indicator 3'!O30)</f>
        <v/>
      </c>
      <c r="P10" s="27" t="str">
        <f>IF('[1]Indicator 3'!P30=0,"",'[1]Indicator 3'!P30)</f>
        <v/>
      </c>
      <c r="Q10" s="24"/>
      <c r="R10" s="28">
        <v>0.25393518518518521</v>
      </c>
      <c r="S10" s="28">
        <v>0.27962962962962962</v>
      </c>
      <c r="T10" s="30"/>
      <c r="U10" s="31" t="str">
        <f>IFERROR(AVERAGE(N10:P10),"")</f>
        <v/>
      </c>
      <c r="X10" s="32"/>
    </row>
    <row r="11" spans="1:24" ht="24.75" customHeight="1" thickBot="1">
      <c r="B11" s="33"/>
      <c r="C11" s="3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4" ht="15" customHeight="1">
      <c r="A12" s="1">
        <v>4</v>
      </c>
      <c r="B12" s="81" t="s">
        <v>14</v>
      </c>
      <c r="C12" s="88" t="s">
        <v>6</v>
      </c>
      <c r="D12" s="33"/>
      <c r="E12" s="22">
        <v>41730</v>
      </c>
      <c r="F12" s="23">
        <v>41760</v>
      </c>
      <c r="G12" s="23">
        <v>41791</v>
      </c>
      <c r="H12" s="23">
        <v>41821</v>
      </c>
      <c r="I12" s="23">
        <v>41852</v>
      </c>
      <c r="J12" s="23">
        <v>41883</v>
      </c>
      <c r="K12" s="23">
        <v>41913</v>
      </c>
      <c r="L12" s="23">
        <v>41944</v>
      </c>
      <c r="M12" s="23">
        <v>41974</v>
      </c>
      <c r="N12" s="23">
        <v>42005</v>
      </c>
      <c r="O12" s="23">
        <v>42036</v>
      </c>
      <c r="P12" s="23">
        <v>42064</v>
      </c>
      <c r="Q12" s="24"/>
      <c r="R12" s="10" t="s">
        <v>7</v>
      </c>
      <c r="S12" s="11" t="s">
        <v>8</v>
      </c>
      <c r="T12" s="11" t="s">
        <v>9</v>
      </c>
      <c r="U12" s="12" t="s">
        <v>10</v>
      </c>
    </row>
    <row r="13" spans="1:24" ht="24.75" customHeight="1" thickBot="1">
      <c r="B13" s="81"/>
      <c r="C13" s="88"/>
      <c r="D13" s="35"/>
      <c r="E13" s="36">
        <v>4.3744998666311014E-2</v>
      </c>
      <c r="F13" s="37">
        <v>4.5123905806928863E-2</v>
      </c>
      <c r="G13" s="37">
        <v>5.0700384281641253E-2</v>
      </c>
      <c r="H13" s="37">
        <v>4.4741070325052527E-2</v>
      </c>
      <c r="I13" s="37">
        <v>3.9258750857927245E-2</v>
      </c>
      <c r="J13" s="37">
        <v>5.2047556142668427E-2</v>
      </c>
      <c r="K13" s="37">
        <v>5.380146501641829E-2</v>
      </c>
      <c r="L13" s="37">
        <v>5.9807399898631528E-2</v>
      </c>
      <c r="M13" s="37" t="str">
        <f>'[1]Indicator 4'!M23</f>
        <v/>
      </c>
      <c r="N13" s="37" t="str">
        <f>'[1]Indicator 4'!N23</f>
        <v/>
      </c>
      <c r="O13" s="37" t="str">
        <f>'[1]Indicator 4'!O23</f>
        <v/>
      </c>
      <c r="P13" s="38" t="str">
        <f>'[1]Indicator 4'!P23</f>
        <v/>
      </c>
      <c r="Q13" s="39"/>
      <c r="R13" s="16">
        <v>4.6587261361716509E-2</v>
      </c>
      <c r="S13" s="17">
        <v>4.5349125775216069E-2</v>
      </c>
      <c r="T13" s="17"/>
      <c r="U13" s="18"/>
    </row>
    <row r="14" spans="1:24" ht="24.75" customHeight="1" thickBot="1">
      <c r="C14" s="40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4" ht="15" customHeight="1">
      <c r="A15" s="1">
        <v>6</v>
      </c>
      <c r="B15" s="81" t="s">
        <v>15</v>
      </c>
      <c r="C15" s="21" t="s">
        <v>12</v>
      </c>
      <c r="D15" s="33"/>
      <c r="E15" s="22">
        <v>41730</v>
      </c>
      <c r="F15" s="23">
        <v>41760</v>
      </c>
      <c r="G15" s="23">
        <v>41791</v>
      </c>
      <c r="H15" s="23">
        <v>41821</v>
      </c>
      <c r="I15" s="23">
        <v>41852</v>
      </c>
      <c r="J15" s="23">
        <v>41883</v>
      </c>
      <c r="K15" s="23">
        <v>41913</v>
      </c>
      <c r="L15" s="23">
        <v>41944</v>
      </c>
      <c r="M15" s="23">
        <v>41974</v>
      </c>
      <c r="N15" s="23">
        <v>42005</v>
      </c>
      <c r="O15" s="23">
        <v>42036</v>
      </c>
      <c r="P15" s="23">
        <v>42064</v>
      </c>
      <c r="Q15" s="24"/>
      <c r="R15" s="10" t="s">
        <v>7</v>
      </c>
      <c r="S15" s="11" t="s">
        <v>8</v>
      </c>
      <c r="T15" s="11" t="s">
        <v>9</v>
      </c>
      <c r="U15" s="12" t="s">
        <v>10</v>
      </c>
    </row>
    <row r="16" spans="1:24" ht="24.75" customHeight="1" thickBot="1">
      <c r="B16" s="81"/>
      <c r="C16" s="21" t="s">
        <v>16</v>
      </c>
      <c r="D16" s="35"/>
      <c r="E16" s="26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 t="str">
        <f>'[1]Indicator 6'!M23</f>
        <v xml:space="preserve"> </v>
      </c>
      <c r="N16" s="27" t="str">
        <f>'[1]Indicator 6'!N23</f>
        <v xml:space="preserve"> </v>
      </c>
      <c r="O16" s="27" t="str">
        <f>'[1]Indicator 6'!O23</f>
        <v xml:space="preserve"> </v>
      </c>
      <c r="P16" s="27" t="str">
        <f>'[1]Indicator 6'!P23</f>
        <v xml:space="preserve"> </v>
      </c>
      <c r="Q16" s="39"/>
      <c r="R16" s="29">
        <v>0</v>
      </c>
      <c r="S16" s="29">
        <v>0</v>
      </c>
      <c r="T16" s="29"/>
      <c r="U16" s="41"/>
    </row>
    <row r="17" spans="1:21" ht="24.75" customHeight="1" thickBot="1">
      <c r="C17" s="40"/>
      <c r="E17" s="24" t="s">
        <v>17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 customHeight="1">
      <c r="A18" s="1">
        <v>7</v>
      </c>
      <c r="B18" s="81" t="s">
        <v>18</v>
      </c>
      <c r="C18" s="21" t="s">
        <v>19</v>
      </c>
      <c r="D18" s="33"/>
      <c r="E18" s="22">
        <v>41730</v>
      </c>
      <c r="F18" s="23">
        <v>41760</v>
      </c>
      <c r="G18" s="23">
        <v>41791</v>
      </c>
      <c r="H18" s="23">
        <v>41821</v>
      </c>
      <c r="I18" s="23">
        <v>41852</v>
      </c>
      <c r="J18" s="23">
        <v>41883</v>
      </c>
      <c r="K18" s="23">
        <v>41913</v>
      </c>
      <c r="L18" s="23">
        <v>41944</v>
      </c>
      <c r="M18" s="23">
        <v>41974</v>
      </c>
      <c r="N18" s="23">
        <v>42005</v>
      </c>
      <c r="O18" s="23">
        <v>42036</v>
      </c>
      <c r="P18" s="23">
        <v>42064</v>
      </c>
      <c r="Q18" s="24"/>
      <c r="R18" s="10" t="s">
        <v>7</v>
      </c>
      <c r="S18" s="11" t="s">
        <v>8</v>
      </c>
      <c r="T18" s="11" t="s">
        <v>9</v>
      </c>
      <c r="U18" s="12" t="s">
        <v>10</v>
      </c>
    </row>
    <row r="19" spans="1:21" ht="24.75" customHeight="1" thickBot="1">
      <c r="B19" s="81"/>
      <c r="C19" s="21" t="s">
        <v>20</v>
      </c>
      <c r="D19" s="35"/>
      <c r="E19" s="26">
        <v>4.3055555555555555E-2</v>
      </c>
      <c r="F19" s="27">
        <v>5.0694444444444445E-2</v>
      </c>
      <c r="G19" s="27">
        <v>5.4166666666666669E-2</v>
      </c>
      <c r="H19" s="27">
        <v>4.7222222222222221E-2</v>
      </c>
      <c r="I19" s="27">
        <v>4.6527777777777779E-2</v>
      </c>
      <c r="J19" s="27">
        <v>5.347222222222222E-2</v>
      </c>
      <c r="K19" s="27">
        <v>5.5555555555555552E-2</v>
      </c>
      <c r="L19" s="27">
        <v>6.1111111111111109E-2</v>
      </c>
      <c r="M19" s="27"/>
      <c r="N19" s="27"/>
      <c r="O19" s="27"/>
      <c r="P19" s="42"/>
      <c r="Q19" s="39"/>
      <c r="R19" s="28">
        <v>4.9305555555555554E-2</v>
      </c>
      <c r="S19" s="29">
        <v>5.0694444444444452E-2</v>
      </c>
      <c r="T19" s="29"/>
      <c r="U19" s="41"/>
    </row>
    <row r="20" spans="1:21" ht="15" customHeight="1">
      <c r="E20" s="24" t="s">
        <v>17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 customHeight="1" thickBot="1"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 customHeight="1" thickBot="1">
      <c r="E22" s="6">
        <v>41730</v>
      </c>
      <c r="F22" s="7">
        <v>41760</v>
      </c>
      <c r="G22" s="7">
        <v>41791</v>
      </c>
      <c r="H22" s="7">
        <v>41821</v>
      </c>
      <c r="I22" s="7">
        <v>41852</v>
      </c>
      <c r="J22" s="7">
        <v>41883</v>
      </c>
      <c r="K22" s="7">
        <v>41913</v>
      </c>
      <c r="L22" s="7">
        <v>41944</v>
      </c>
      <c r="M22" s="7">
        <v>41974</v>
      </c>
      <c r="N22" s="7">
        <v>42005</v>
      </c>
      <c r="O22" s="7">
        <v>42036</v>
      </c>
      <c r="P22" s="8">
        <v>42064</v>
      </c>
      <c r="Q22" s="24"/>
      <c r="R22" s="10" t="s">
        <v>7</v>
      </c>
      <c r="S22" s="11" t="s">
        <v>8</v>
      </c>
      <c r="T22" s="11" t="s">
        <v>9</v>
      </c>
      <c r="U22" s="12" t="s">
        <v>10</v>
      </c>
    </row>
    <row r="23" spans="1:21" ht="24.75" customHeight="1" thickBot="1">
      <c r="A23" s="82" t="s">
        <v>21</v>
      </c>
      <c r="B23" s="82"/>
      <c r="C23" s="43" t="s">
        <v>22</v>
      </c>
      <c r="E23" s="69">
        <v>0.91878822358128287</v>
      </c>
      <c r="F23" s="70">
        <v>0.89063729346970888</v>
      </c>
      <c r="G23" s="70">
        <v>0.88244575936883629</v>
      </c>
      <c r="H23" s="78">
        <v>0.95817339510258104</v>
      </c>
      <c r="I23" s="78">
        <v>0.9334306569343066</v>
      </c>
      <c r="J23" s="70">
        <v>0.8815272318921954</v>
      </c>
      <c r="K23" s="70">
        <v>0.87071987058506339</v>
      </c>
      <c r="L23" s="70">
        <v>0.85154888024674802</v>
      </c>
      <c r="M23" s="71"/>
      <c r="N23" s="71" t="str">
        <f>[2]Monthly!$D14</f>
        <v/>
      </c>
      <c r="O23" s="71" t="str">
        <f>[2]Monthly!$D15</f>
        <v/>
      </c>
      <c r="P23" s="72" t="str">
        <f>[2]Monthly!$D16</f>
        <v/>
      </c>
      <c r="Q23" s="39"/>
      <c r="R23" s="16">
        <v>0.89729042547327609</v>
      </c>
      <c r="S23" s="17">
        <v>0.92437709464302775</v>
      </c>
      <c r="T23" s="17"/>
      <c r="U23" s="18"/>
    </row>
    <row r="24" spans="1:21" ht="15" customHeight="1">
      <c r="B24" s="44"/>
      <c r="F24" s="83"/>
      <c r="G24" s="83"/>
      <c r="H24" s="83"/>
      <c r="I24" s="45"/>
    </row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11">
    <mergeCell ref="B15:B16"/>
    <mergeCell ref="B18:B19"/>
    <mergeCell ref="A23:B23"/>
    <mergeCell ref="F24:H24"/>
    <mergeCell ref="R1:S2"/>
    <mergeCell ref="A2:D2"/>
    <mergeCell ref="E4:F4"/>
    <mergeCell ref="B6:B7"/>
    <mergeCell ref="C6:C7"/>
    <mergeCell ref="B12:B13"/>
    <mergeCell ref="C12:C13"/>
  </mergeCells>
  <conditionalFormatting sqref="E13:P13 E7:P7">
    <cfRule type="iconSet" priority="32">
      <iconSet reverse="1">
        <cfvo type="percent" val="0"/>
        <cfvo type="num" val="0.05"/>
        <cfvo type="num" val="0.05"/>
      </iconSet>
    </cfRule>
  </conditionalFormatting>
  <conditionalFormatting sqref="T10:U10 E10:P10">
    <cfRule type="iconSet" priority="31">
      <iconSet reverse="1">
        <cfvo type="percent" val="0"/>
        <cfvo type="num" val="0.16666666699999999"/>
        <cfvo type="num" val="0.16666666699999999"/>
      </iconSet>
    </cfRule>
  </conditionalFormatting>
  <conditionalFormatting sqref="E16:P16 S16:U16">
    <cfRule type="iconSet" priority="30">
      <iconSet reverse="1">
        <cfvo type="percent" val="0"/>
        <cfvo type="num" val="1.0416666999999999E-2"/>
        <cfvo type="num" val="1.0416666999999999E-2"/>
      </iconSet>
    </cfRule>
  </conditionalFormatting>
  <conditionalFormatting sqref="E19:P19">
    <cfRule type="iconSet" priority="29">
      <iconSet reverse="1">
        <cfvo type="percent" val="0"/>
        <cfvo type="num" val="4.1666666999999998E-2"/>
        <cfvo type="num" val="4.1666666999999998E-2"/>
      </iconSet>
    </cfRule>
  </conditionalFormatting>
  <conditionalFormatting sqref="R13">
    <cfRule type="iconSet" priority="28">
      <iconSet reverse="1">
        <cfvo type="percent" val="0"/>
        <cfvo type="num" val="0.05"/>
        <cfvo type="num" val="0.05"/>
      </iconSet>
    </cfRule>
  </conditionalFormatting>
  <conditionalFormatting sqref="R10">
    <cfRule type="iconSet" priority="27">
      <iconSet reverse="1">
        <cfvo type="percent" val="0"/>
        <cfvo type="num" val="0.16666666699999999"/>
        <cfvo type="num" val="0.16666666699999999"/>
      </iconSet>
    </cfRule>
  </conditionalFormatting>
  <conditionalFormatting sqref="R7:T7">
    <cfRule type="iconSet" priority="26">
      <iconSet reverse="1">
        <cfvo type="percent" val="0"/>
        <cfvo type="num" val="0.05"/>
        <cfvo type="num" val="0.05"/>
      </iconSet>
    </cfRule>
  </conditionalFormatting>
  <conditionalFormatting sqref="R19">
    <cfRule type="iconSet" priority="25">
      <iconSet reverse="1">
        <cfvo type="percent" val="0"/>
        <cfvo type="num" val="4.1666666999999998E-2"/>
        <cfvo type="num" val="4.1666666999999998E-2"/>
      </iconSet>
    </cfRule>
  </conditionalFormatting>
  <conditionalFormatting sqref="S7:U7">
    <cfRule type="iconSet" priority="24">
      <iconSet reverse="1">
        <cfvo type="percent" val="0"/>
        <cfvo type="num" val="0.05"/>
        <cfvo type="num" val="0.05"/>
      </iconSet>
    </cfRule>
  </conditionalFormatting>
  <conditionalFormatting sqref="S10">
    <cfRule type="iconSet" priority="23">
      <iconSet reverse="1">
        <cfvo type="percent" val="0"/>
        <cfvo type="num" val="0.16666666699999999"/>
        <cfvo type="num" val="0.16666666699999999"/>
      </iconSet>
    </cfRule>
  </conditionalFormatting>
  <conditionalFormatting sqref="S13:U13">
    <cfRule type="iconSet" priority="22">
      <iconSet reverse="1">
        <cfvo type="percent" val="0"/>
        <cfvo type="num" val="0.05"/>
        <cfvo type="num" val="0.05"/>
      </iconSet>
    </cfRule>
  </conditionalFormatting>
  <conditionalFormatting sqref="S19:U19">
    <cfRule type="iconSet" priority="21">
      <iconSet reverse="1">
        <cfvo type="percent" val="0"/>
        <cfvo type="num" val="4.1666666999999998E-2"/>
        <cfvo type="num" val="4.1666666999999998E-2"/>
      </iconSet>
    </cfRule>
  </conditionalFormatting>
  <conditionalFormatting sqref="E23:P23">
    <cfRule type="containsBlanks" dxfId="7" priority="19">
      <formula>LEN(TRIM(E23))=0</formula>
    </cfRule>
    <cfRule type="cellIs" dxfId="6" priority="20" operator="lessThan">
      <formula>0.95</formula>
    </cfRule>
    <cfRule type="cellIs" dxfId="5" priority="33" operator="greaterThanOrEqual">
      <formula>0.95</formula>
    </cfRule>
  </conditionalFormatting>
  <conditionalFormatting sqref="H23:I23">
    <cfRule type="cellIs" dxfId="4" priority="16" operator="lessThan">
      <formula>0.95</formula>
    </cfRule>
    <cfRule type="cellIs" dxfId="3" priority="17" operator="greaterThanOrEqual">
      <formula>0.95</formula>
    </cfRule>
  </conditionalFormatting>
  <conditionalFormatting sqref="H7:I7">
    <cfRule type="iconSet" priority="15">
      <iconSet reverse="1">
        <cfvo type="percent" val="0"/>
        <cfvo type="num" val="0.05"/>
        <cfvo type="num" val="0.05"/>
      </iconSet>
    </cfRule>
  </conditionalFormatting>
  <conditionalFormatting sqref="H10:I10">
    <cfRule type="iconSet" priority="14">
      <iconSet reverse="1">
        <cfvo type="percent" val="0"/>
        <cfvo type="num" val="0.16666666699999999"/>
        <cfvo type="num" val="0.16666666699999999"/>
      </iconSet>
    </cfRule>
  </conditionalFormatting>
  <conditionalFormatting sqref="H13:I13">
    <cfRule type="iconSet" priority="13">
      <iconSet reverse="1">
        <cfvo type="percent" val="0"/>
        <cfvo type="num" val="0.05"/>
        <cfvo type="num" val="0.05"/>
      </iconSet>
    </cfRule>
  </conditionalFormatting>
  <conditionalFormatting sqref="H16:I16">
    <cfRule type="iconSet" priority="12">
      <iconSet reverse="1">
        <cfvo type="percent" val="0"/>
        <cfvo type="num" val="1.0416666999999999E-2"/>
        <cfvo type="num" val="1.0416666999999999E-2"/>
      </iconSet>
    </cfRule>
  </conditionalFormatting>
  <conditionalFormatting sqref="H19:I19">
    <cfRule type="iconSet" priority="11">
      <iconSet reverse="1">
        <cfvo type="percent" val="0"/>
        <cfvo type="num" val="4.1666666999999998E-2"/>
        <cfvo type="num" val="4.1666666999999998E-2"/>
      </iconSet>
    </cfRule>
  </conditionalFormatting>
  <conditionalFormatting sqref="R7:S7">
    <cfRule type="iconSet" priority="10">
      <iconSet reverse="1">
        <cfvo type="percent" val="0"/>
        <cfvo type="num" val="0.05"/>
        <cfvo type="num" val="0.05"/>
      </iconSet>
    </cfRule>
  </conditionalFormatting>
  <conditionalFormatting sqref="R16">
    <cfRule type="iconSet" priority="9">
      <iconSet reverse="1">
        <cfvo type="percent" val="0"/>
        <cfvo type="num" val="1.0416666999999999E-2"/>
        <cfvo type="num" val="1.0416666999999999E-2"/>
      </iconSet>
    </cfRule>
  </conditionalFormatting>
  <conditionalFormatting sqref="R10">
    <cfRule type="iconSet" priority="8">
      <iconSet reverse="1">
        <cfvo type="percent" val="0"/>
        <cfvo type="num" val="0.16666666699999999"/>
        <cfvo type="num" val="0.16666666699999999"/>
      </iconSet>
    </cfRule>
  </conditionalFormatting>
  <conditionalFormatting sqref="R13">
    <cfRule type="iconSet" priority="7">
      <iconSet reverse="1">
        <cfvo type="percent" val="0"/>
        <cfvo type="num" val="0.05"/>
        <cfvo type="num" val="0.05"/>
      </iconSet>
    </cfRule>
  </conditionalFormatting>
  <conditionalFormatting sqref="R19">
    <cfRule type="iconSet" priority="6">
      <iconSet reverse="1">
        <cfvo type="percent" val="0"/>
        <cfvo type="num" val="4.1666666999999998E-2"/>
        <cfvo type="num" val="4.1666666999999998E-2"/>
      </iconSet>
    </cfRule>
  </conditionalFormatting>
  <conditionalFormatting sqref="S10">
    <cfRule type="iconSet" priority="5">
      <iconSet reverse="1">
        <cfvo type="percent" val="0"/>
        <cfvo type="num" val="0.16666666699999999"/>
        <cfvo type="num" val="0.16666666699999999"/>
      </iconSet>
    </cfRule>
  </conditionalFormatting>
  <conditionalFormatting sqref="S10">
    <cfRule type="iconSet" priority="4">
      <iconSet reverse="1">
        <cfvo type="percent" val="0"/>
        <cfvo type="num" val="0.16666666699999999"/>
        <cfvo type="num" val="0.16666666699999999"/>
      </iconSet>
    </cfRule>
  </conditionalFormatting>
  <conditionalFormatting sqref="S16">
    <cfRule type="iconSet" priority="3">
      <iconSet reverse="1">
        <cfvo type="percent" val="0"/>
        <cfvo type="num" val="1.0416666999999999E-2"/>
        <cfvo type="num" val="1.0416666999999999E-2"/>
      </iconSet>
    </cfRule>
  </conditionalFormatting>
  <conditionalFormatting sqref="M23">
    <cfRule type="iconSet" priority="2">
      <iconSet reverse="1">
        <cfvo type="percent" val="0"/>
        <cfvo type="num" val="4.1666666999999998E-2"/>
        <cfvo type="num" val="4.1666666999999998E-2"/>
      </iconSet>
    </cfRule>
  </conditionalFormatting>
  <conditionalFormatting sqref="M23">
    <cfRule type="iconSet" priority="1">
      <iconSet reverse="1">
        <cfvo type="percent" val="0"/>
        <cfvo type="num" val="4.1666666999999998E-2"/>
        <cfvo type="num" val="4.1666666999999998E-2"/>
      </iconSet>
    </cfRule>
  </conditionalFormatting>
  <hyperlinks>
    <hyperlink ref="R1:S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&amp;C&amp;"Arial,Bold"&amp;12&amp;UWGH A+E Clinical Quality Indicators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6" tint="-0.499984740745262"/>
  </sheetPr>
  <dimension ref="A1:V21"/>
  <sheetViews>
    <sheetView showGridLines="0" zoomScale="75" zoomScaleNormal="75" workbookViewId="0">
      <selection activeCell="S6" sqref="S6:V17"/>
    </sheetView>
  </sheetViews>
  <sheetFormatPr defaultRowHeight="12.95" customHeight="1"/>
  <cols>
    <col min="1" max="1" width="9.85546875" style="73" bestFit="1" customWidth="1"/>
    <col min="2" max="2" width="18" customWidth="1"/>
    <col min="3" max="3" width="13.5703125" customWidth="1"/>
    <col min="4" max="4" width="4.42578125" customWidth="1"/>
    <col min="5" max="16" width="11.7109375" customWidth="1"/>
    <col min="19" max="19" width="11.5703125" customWidth="1"/>
    <col min="20" max="20" width="13.5703125" customWidth="1"/>
    <col min="21" max="21" width="13.7109375" customWidth="1"/>
  </cols>
  <sheetData>
    <row r="1" spans="1:22" ht="12.95" customHeight="1" thickTop="1" thickBot="1">
      <c r="P1" s="84" t="s">
        <v>0</v>
      </c>
      <c r="Q1" s="84"/>
    </row>
    <row r="2" spans="1:22" ht="17.25" customHeight="1" thickTop="1" thickBot="1">
      <c r="A2" s="85" t="s">
        <v>23</v>
      </c>
      <c r="B2" s="85"/>
      <c r="C2" s="85"/>
      <c r="D2" s="85"/>
      <c r="P2" s="84"/>
      <c r="Q2" s="84"/>
    </row>
    <row r="3" spans="1:22" ht="12.95" customHeight="1" thickTop="1" thickBot="1"/>
    <row r="4" spans="1:22" s="5" customFormat="1" ht="25.5" customHeight="1" thickBot="1">
      <c r="A4" s="46" t="s">
        <v>2</v>
      </c>
      <c r="B4" s="47"/>
      <c r="C4" s="9"/>
      <c r="D4" s="9"/>
      <c r="E4" s="91" t="s">
        <v>3</v>
      </c>
      <c r="F4" s="9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2" s="5" customFormat="1" ht="12.95" customHeight="1" thickBot="1">
      <c r="A5" s="46"/>
      <c r="B5" s="9"/>
      <c r="C5" s="46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2" s="5" customFormat="1" ht="19.5" customHeight="1">
      <c r="A6" s="46">
        <v>2</v>
      </c>
      <c r="B6" s="89" t="s">
        <v>5</v>
      </c>
      <c r="C6" s="93" t="s">
        <v>6</v>
      </c>
      <c r="D6" s="9"/>
      <c r="E6" s="22">
        <v>41730</v>
      </c>
      <c r="F6" s="23">
        <v>41760</v>
      </c>
      <c r="G6" s="23">
        <v>41791</v>
      </c>
      <c r="H6" s="23">
        <v>41821</v>
      </c>
      <c r="I6" s="23">
        <v>41852</v>
      </c>
      <c r="J6" s="23">
        <v>41883</v>
      </c>
      <c r="K6" s="23">
        <v>41913</v>
      </c>
      <c r="L6" s="23">
        <v>41944</v>
      </c>
      <c r="M6" s="23">
        <v>41974</v>
      </c>
      <c r="N6" s="23">
        <v>42005</v>
      </c>
      <c r="O6" s="23">
        <v>42036</v>
      </c>
      <c r="P6" s="23">
        <v>42064</v>
      </c>
      <c r="Q6" s="9"/>
      <c r="R6" s="9"/>
      <c r="S6" s="10" t="s">
        <v>7</v>
      </c>
      <c r="T6" s="11" t="s">
        <v>8</v>
      </c>
      <c r="U6" s="11" t="s">
        <v>9</v>
      </c>
      <c r="V6" s="12" t="s">
        <v>10</v>
      </c>
    </row>
    <row r="7" spans="1:22" s="5" customFormat="1" ht="24.75" customHeight="1" thickBot="1">
      <c r="A7" s="46"/>
      <c r="B7" s="89"/>
      <c r="C7" s="93"/>
      <c r="D7" s="9"/>
      <c r="E7" s="36">
        <v>8.7183958151700089E-2</v>
      </c>
      <c r="F7" s="48">
        <v>6.8049792531120326E-2</v>
      </c>
      <c r="G7" s="48">
        <v>6.9381598793363503E-2</v>
      </c>
      <c r="H7" s="48">
        <v>7.7949438202247187E-2</v>
      </c>
      <c r="I7" s="48">
        <v>8.2802547770700632E-2</v>
      </c>
      <c r="J7" s="48">
        <v>7.9938508839354341E-2</v>
      </c>
      <c r="K7" s="27">
        <v>7.0957095709570955E-2</v>
      </c>
      <c r="L7" s="27">
        <v>8.1996434937611412E-2</v>
      </c>
      <c r="M7" s="27" t="str">
        <f>'[1]Indicator 2'!M28</f>
        <v/>
      </c>
      <c r="N7" s="27" t="str">
        <f>'[1]Indicator 2'!N28</f>
        <v/>
      </c>
      <c r="O7" s="27" t="str">
        <f>'[1]Indicator 2'!O28</f>
        <v/>
      </c>
      <c r="P7" s="42" t="str">
        <f>'[1]Indicator 2'!P28</f>
        <v/>
      </c>
      <c r="Q7" s="9"/>
      <c r="R7" s="9"/>
      <c r="S7" s="16">
        <f>AVERAGE(E7:G7)</f>
        <v>7.4871783158727973E-2</v>
      </c>
      <c r="T7" s="16">
        <f>AVERAGE(H7:J7)</f>
        <v>8.0230164937434054E-2</v>
      </c>
      <c r="U7" s="17"/>
      <c r="V7" s="18"/>
    </row>
    <row r="8" spans="1:22" s="5" customFormat="1" ht="15" customHeight="1">
      <c r="A8" s="46"/>
      <c r="B8" s="24"/>
      <c r="C8" s="24"/>
      <c r="D8" s="9"/>
      <c r="E8" s="49" t="s">
        <v>24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9"/>
      <c r="R8" s="9"/>
      <c r="S8" s="49"/>
      <c r="T8" s="49"/>
      <c r="U8" s="49"/>
      <c r="V8" s="49"/>
    </row>
    <row r="9" spans="1:22" s="5" customFormat="1" ht="12.95" customHeight="1" thickBot="1">
      <c r="A9" s="46"/>
      <c r="B9" s="9"/>
      <c r="C9" s="5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0.25" customHeight="1" thickBot="1">
      <c r="A10" s="51">
        <v>3</v>
      </c>
      <c r="B10" s="74" t="s">
        <v>11</v>
      </c>
      <c r="C10" s="75" t="s">
        <v>25</v>
      </c>
      <c r="D10" s="24"/>
      <c r="E10" s="6">
        <v>41730</v>
      </c>
      <c r="F10" s="7">
        <v>41760</v>
      </c>
      <c r="G10" s="7">
        <v>41791</v>
      </c>
      <c r="H10" s="7">
        <v>41821</v>
      </c>
      <c r="I10" s="7">
        <v>41852</v>
      </c>
      <c r="J10" s="7">
        <v>41883</v>
      </c>
      <c r="K10" s="7">
        <v>41913</v>
      </c>
      <c r="L10" s="7">
        <v>41944</v>
      </c>
      <c r="M10" s="7">
        <v>41974</v>
      </c>
      <c r="N10" s="7">
        <v>42005</v>
      </c>
      <c r="O10" s="7">
        <v>42036</v>
      </c>
      <c r="P10" s="8">
        <v>42064</v>
      </c>
      <c r="Q10" s="24"/>
      <c r="R10" s="24"/>
      <c r="S10" s="10" t="s">
        <v>7</v>
      </c>
      <c r="T10" s="11" t="s">
        <v>8</v>
      </c>
      <c r="U10" s="11" t="s">
        <v>9</v>
      </c>
      <c r="V10" s="12" t="s">
        <v>10</v>
      </c>
    </row>
    <row r="11" spans="1:22" ht="24.75" customHeight="1" thickBot="1">
      <c r="A11" s="51"/>
      <c r="B11" s="74"/>
      <c r="C11" s="75" t="s">
        <v>13</v>
      </c>
      <c r="D11" s="51"/>
      <c r="E11" s="52">
        <v>0.16458333333333333</v>
      </c>
      <c r="F11" s="53">
        <v>0.16319444444444445</v>
      </c>
      <c r="G11" s="53">
        <v>0.1736111111111111</v>
      </c>
      <c r="H11" s="53">
        <v>0.1701388888888889</v>
      </c>
      <c r="I11" s="53">
        <v>0.15486111111111112</v>
      </c>
      <c r="J11" s="53">
        <v>0.17152777777777778</v>
      </c>
      <c r="K11" s="53">
        <v>0.16250000000000001</v>
      </c>
      <c r="L11" s="53">
        <v>0.15902777777777777</v>
      </c>
      <c r="M11" s="53" t="str">
        <f>IF('[1]Indicator 3'!M36=0," ",'[1]Indicator 3'!M36)</f>
        <v xml:space="preserve"> </v>
      </c>
      <c r="N11" s="53" t="str">
        <f>IF('[1]Indicator 3'!N36=0," ",'[1]Indicator 3'!N36)</f>
        <v xml:space="preserve"> </v>
      </c>
      <c r="O11" s="53" t="str">
        <f>IF('[1]Indicator 3'!O36=0," ",'[1]Indicator 3'!O36)</f>
        <v xml:space="preserve"> </v>
      </c>
      <c r="P11" s="54" t="str">
        <f>IF('[1]Indicator 3'!P36=0," ",'[1]Indicator 3'!P36)</f>
        <v xml:space="preserve"> </v>
      </c>
      <c r="Q11" s="24"/>
      <c r="R11" s="24"/>
      <c r="S11" s="79">
        <f>AVERAGE(E11:G11)</f>
        <v>0.16712962962962963</v>
      </c>
      <c r="T11" s="79">
        <f>AVERAGE(H11:J11)</f>
        <v>0.16550925925925927</v>
      </c>
      <c r="U11" s="80" t="str">
        <f>IF('[1]Indicator 3'!U36=0," ",'[1]Indicator 3'!U36)</f>
        <v xml:space="preserve"> </v>
      </c>
      <c r="V11" s="18" t="str">
        <f>IF('[1]Indicator 3'!V36=0," ",'[1]Indicator 3'!V36)</f>
        <v xml:space="preserve"> </v>
      </c>
    </row>
    <row r="12" spans="1:22" ht="12.95" customHeight="1" thickBot="1">
      <c r="A12" s="51"/>
      <c r="B12" s="24"/>
      <c r="C12" s="3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0.25" customHeight="1">
      <c r="A13" s="51">
        <v>4</v>
      </c>
      <c r="B13" s="89" t="s">
        <v>14</v>
      </c>
      <c r="C13" s="93" t="s">
        <v>6</v>
      </c>
      <c r="D13" s="24"/>
      <c r="E13" s="22">
        <v>41730</v>
      </c>
      <c r="F13" s="23">
        <v>41760</v>
      </c>
      <c r="G13" s="23">
        <v>41791</v>
      </c>
      <c r="H13" s="23">
        <v>41821</v>
      </c>
      <c r="I13" s="23">
        <v>41852</v>
      </c>
      <c r="J13" s="23">
        <v>41883</v>
      </c>
      <c r="K13" s="23">
        <v>41913</v>
      </c>
      <c r="L13" s="23">
        <v>41944</v>
      </c>
      <c r="M13" s="23">
        <v>41974</v>
      </c>
      <c r="N13" s="23">
        <v>42005</v>
      </c>
      <c r="O13" s="23">
        <v>42036</v>
      </c>
      <c r="P13" s="23">
        <v>42064</v>
      </c>
      <c r="Q13" s="24"/>
      <c r="R13" s="24"/>
      <c r="S13" s="10" t="s">
        <v>7</v>
      </c>
      <c r="T13" s="11" t="s">
        <v>8</v>
      </c>
      <c r="U13" s="11" t="s">
        <v>9</v>
      </c>
      <c r="V13" s="12" t="s">
        <v>10</v>
      </c>
    </row>
    <row r="14" spans="1:22" ht="24.75" customHeight="1" thickBot="1">
      <c r="A14" s="51"/>
      <c r="B14" s="89"/>
      <c r="C14" s="93"/>
      <c r="D14" s="55"/>
      <c r="E14" s="36">
        <v>1.5693112467306015E-2</v>
      </c>
      <c r="F14" s="37">
        <v>1.6597510373443983E-2</v>
      </c>
      <c r="G14" s="37">
        <v>2.8657616892911009E-2</v>
      </c>
      <c r="H14" s="37">
        <v>2.4578651685393259E-2</v>
      </c>
      <c r="I14" s="37">
        <v>1.637852593266606E-2</v>
      </c>
      <c r="J14" s="37">
        <v>2.6902382782475018E-2</v>
      </c>
      <c r="K14" s="27">
        <v>2.0627062706270627E-2</v>
      </c>
      <c r="L14" s="27">
        <v>1.7825311942959002E-2</v>
      </c>
      <c r="M14" s="27" t="str">
        <f>'[1]Indicator 4'!M27</f>
        <v/>
      </c>
      <c r="N14" s="27" t="str">
        <f>'[1]Indicator 4'!N27</f>
        <v/>
      </c>
      <c r="O14" s="27" t="str">
        <f>'[1]Indicator 4'!O27</f>
        <v/>
      </c>
      <c r="P14" s="42" t="str">
        <f>'[1]Indicator 4'!P27</f>
        <v/>
      </c>
      <c r="Q14" s="24"/>
      <c r="R14" s="24"/>
      <c r="S14" s="16">
        <f>AVERAGE(E14:G14)</f>
        <v>2.0316079911220336E-2</v>
      </c>
      <c r="T14" s="16">
        <f>AVERAGE(H14:J14)</f>
        <v>2.261985346684478E-2</v>
      </c>
      <c r="U14" s="17"/>
      <c r="V14" s="18"/>
    </row>
    <row r="15" spans="1:22" ht="12.95" customHeight="1" thickBot="1">
      <c r="A15" s="51"/>
      <c r="B15" s="24"/>
      <c r="C15" s="39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20.25" customHeight="1">
      <c r="A16" s="51">
        <v>7</v>
      </c>
      <c r="B16" s="89" t="s">
        <v>18</v>
      </c>
      <c r="C16" s="75" t="s">
        <v>19</v>
      </c>
      <c r="D16" s="24"/>
      <c r="E16" s="22">
        <v>41730</v>
      </c>
      <c r="F16" s="23">
        <v>41760</v>
      </c>
      <c r="G16" s="23">
        <v>41791</v>
      </c>
      <c r="H16" s="23">
        <v>41821</v>
      </c>
      <c r="I16" s="23">
        <v>41852</v>
      </c>
      <c r="J16" s="23">
        <v>41883</v>
      </c>
      <c r="K16" s="23">
        <v>41913</v>
      </c>
      <c r="L16" s="23">
        <v>41944</v>
      </c>
      <c r="M16" s="23">
        <v>41974</v>
      </c>
      <c r="N16" s="23">
        <v>42005</v>
      </c>
      <c r="O16" s="23">
        <v>42036</v>
      </c>
      <c r="P16" s="23">
        <v>42064</v>
      </c>
      <c r="Q16" s="24"/>
      <c r="R16" s="24"/>
      <c r="S16" s="10" t="s">
        <v>7</v>
      </c>
      <c r="T16" s="11" t="s">
        <v>8</v>
      </c>
      <c r="U16" s="11" t="s">
        <v>9</v>
      </c>
      <c r="V16" s="12" t="s">
        <v>10</v>
      </c>
    </row>
    <row r="17" spans="1:22" ht="24.75" customHeight="1" thickBot="1">
      <c r="A17" s="51"/>
      <c r="B17" s="89"/>
      <c r="C17" s="75" t="s">
        <v>20</v>
      </c>
      <c r="D17" s="55"/>
      <c r="E17" s="26">
        <v>2.013888888888889E-2</v>
      </c>
      <c r="F17" s="27">
        <v>1.7361111111111112E-2</v>
      </c>
      <c r="G17" s="27">
        <v>2.2916666666666665E-2</v>
      </c>
      <c r="H17" s="27">
        <v>2.5694444444444443E-2</v>
      </c>
      <c r="I17" s="27">
        <v>1.5277777777777777E-2</v>
      </c>
      <c r="J17" s="27">
        <v>2.5694444444444443E-2</v>
      </c>
      <c r="K17" s="27">
        <v>1.9444444444444445E-2</v>
      </c>
      <c r="L17" s="27">
        <v>2.2222222222222223E-2</v>
      </c>
      <c r="M17" s="27"/>
      <c r="N17" s="27"/>
      <c r="O17" s="27"/>
      <c r="P17" s="27"/>
      <c r="Q17" s="24"/>
      <c r="R17" s="24"/>
      <c r="S17" s="16">
        <f>AVERAGE(E17:G17)</f>
        <v>2.013888888888889E-2</v>
      </c>
      <c r="T17" s="16">
        <f>AVERAGE(H17:J17)</f>
        <v>2.2222222222222223E-2</v>
      </c>
      <c r="U17" s="17"/>
      <c r="V17" s="18"/>
    </row>
    <row r="18" spans="1:22" ht="12.95" customHeight="1">
      <c r="A18" s="5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2" ht="12.95" customHeight="1">
      <c r="A19" s="5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2" ht="12.95" customHeight="1">
      <c r="A20" s="51"/>
      <c r="B20" s="24"/>
      <c r="C20" s="24"/>
      <c r="D20" s="24"/>
      <c r="E20" s="24"/>
      <c r="F20" s="90"/>
      <c r="G20" s="90"/>
      <c r="H20" s="90"/>
      <c r="I20" s="56"/>
      <c r="J20" s="24"/>
      <c r="K20" s="24"/>
      <c r="L20" s="24"/>
      <c r="M20" s="24"/>
      <c r="N20" s="24"/>
      <c r="O20" s="24"/>
      <c r="P20" s="24"/>
      <c r="Q20" s="24"/>
      <c r="R20" s="24"/>
    </row>
    <row r="21" spans="1:22" ht="12.95" customHeight="1">
      <c r="A21" s="5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14:P14 E7:P7">
    <cfRule type="iconSet" priority="80">
      <iconSet reverse="1">
        <cfvo type="percent" val="0"/>
        <cfvo type="percent" val="5"/>
        <cfvo type="percent" val="5"/>
      </iconSet>
    </cfRule>
    <cfRule type="iconSet" priority="81">
      <iconSet reverse="1">
        <cfvo type="percent" val="0"/>
        <cfvo type="percent" val="4"/>
        <cfvo type="percent" val="5"/>
      </iconSet>
    </cfRule>
  </conditionalFormatting>
  <conditionalFormatting sqref="E11:P11">
    <cfRule type="iconSet" priority="79">
      <iconSet reverse="1">
        <cfvo type="percent" val="0"/>
        <cfvo type="num" val="0.16666666699999999"/>
        <cfvo type="num" val="0.16666666699999999"/>
      </iconSet>
    </cfRule>
  </conditionalFormatting>
  <conditionalFormatting sqref="E17:P17">
    <cfRule type="iconSet" priority="78">
      <iconSet reverse="1">
        <cfvo type="percent" val="0"/>
        <cfvo type="num" val="4.1666666999999998E-2"/>
        <cfvo type="num" val="4.1666666999999998E-2"/>
      </iconSet>
    </cfRule>
  </conditionalFormatting>
  <conditionalFormatting sqref="F14">
    <cfRule type="iconSet" priority="77">
      <iconSet>
        <cfvo type="percent" val="0"/>
        <cfvo type="percent" val="2.2999999999999998"/>
        <cfvo type="percent" val="2.2999999999999998"/>
      </iconSet>
    </cfRule>
  </conditionalFormatting>
  <conditionalFormatting sqref="G14">
    <cfRule type="iconSet" priority="76">
      <iconSet>
        <cfvo type="percent" val="0"/>
        <cfvo type="percent" val="2.2999999999999998"/>
        <cfvo type="percent" val="2.2999999999999998"/>
      </iconSet>
    </cfRule>
  </conditionalFormatting>
  <conditionalFormatting sqref="H14">
    <cfRule type="iconSet" priority="75">
      <iconSet>
        <cfvo type="percent" val="0"/>
        <cfvo type="percent" val="2.2999999999999998"/>
        <cfvo type="percent" val="2.2999999999999998"/>
      </iconSet>
    </cfRule>
  </conditionalFormatting>
  <conditionalFormatting sqref="E14:J14">
    <cfRule type="iconSet" priority="74">
      <iconSet reverse="1">
        <cfvo type="percent" val="0"/>
        <cfvo type="num" val="0.05"/>
        <cfvo type="num" val="0.05"/>
      </iconSet>
    </cfRule>
  </conditionalFormatting>
  <conditionalFormatting sqref="S7:U7 S14:U14">
    <cfRule type="iconSet" priority="72">
      <iconSet reverse="1">
        <cfvo type="percent" val="0"/>
        <cfvo type="percent" val="5"/>
        <cfvo type="percent" val="5"/>
      </iconSet>
    </cfRule>
    <cfRule type="iconSet" priority="73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71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70">
      <iconSet reverse="1">
        <cfvo type="percent" val="0"/>
        <cfvo type="num" val="4.1666666999999998E-2"/>
        <cfvo type="num" val="4.1666666999999998E-2"/>
      </iconSet>
    </cfRule>
  </conditionalFormatting>
  <conditionalFormatting sqref="V14 V7">
    <cfRule type="iconSet" priority="68">
      <iconSet reverse="1">
        <cfvo type="percent" val="0"/>
        <cfvo type="percent" val="5"/>
        <cfvo type="percent" val="5"/>
      </iconSet>
    </cfRule>
    <cfRule type="iconSet" priority="69">
      <iconSet reverse="1">
        <cfvo type="percent" val="0"/>
        <cfvo type="percent" val="4"/>
        <cfvo type="percent" val="5"/>
      </iconSet>
    </cfRule>
  </conditionalFormatting>
  <conditionalFormatting sqref="V11">
    <cfRule type="iconSet" priority="67">
      <iconSet reverse="1">
        <cfvo type="percent" val="0"/>
        <cfvo type="num" val="0.16666666699999999"/>
        <cfvo type="num" val="0.16666666699999999"/>
      </iconSet>
    </cfRule>
  </conditionalFormatting>
  <conditionalFormatting sqref="V17">
    <cfRule type="iconSet" priority="66">
      <iconSet reverse="1">
        <cfvo type="percent" val="0"/>
        <cfvo type="num" val="4.1666666999999998E-2"/>
        <cfvo type="num" val="4.1666666999999998E-2"/>
      </iconSet>
    </cfRule>
  </conditionalFormatting>
  <conditionalFormatting sqref="S7:U7">
    <cfRule type="iconSet" priority="65">
      <iconSet reverse="1">
        <cfvo type="percent" val="0"/>
        <cfvo type="num" val="0.05"/>
        <cfvo type="num" val="0.05"/>
      </iconSet>
    </cfRule>
  </conditionalFormatting>
  <conditionalFormatting sqref="T7:V7">
    <cfRule type="iconSet" priority="64">
      <iconSet reverse="1">
        <cfvo type="percent" val="0"/>
        <cfvo type="num" val="0.05"/>
        <cfvo type="num" val="0.05"/>
      </iconSet>
    </cfRule>
  </conditionalFormatting>
  <conditionalFormatting sqref="S7:T7">
    <cfRule type="iconSet" priority="63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61">
      <iconSet reverse="1">
        <cfvo type="percent" val="0"/>
        <cfvo type="percent" val="5"/>
        <cfvo type="percent" val="5"/>
      </iconSet>
    </cfRule>
    <cfRule type="iconSet" priority="62">
      <iconSet reverse="1">
        <cfvo type="percent" val="0"/>
        <cfvo type="percent" val="4"/>
        <cfvo type="percent" val="5"/>
      </iconSet>
    </cfRule>
  </conditionalFormatting>
  <conditionalFormatting sqref="V11">
    <cfRule type="iconSet" priority="59">
      <iconSet reverse="1">
        <cfvo type="percent" val="0"/>
        <cfvo type="percent" val="5"/>
        <cfvo type="percent" val="5"/>
      </iconSet>
    </cfRule>
    <cfRule type="iconSet" priority="60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58">
      <iconSet reverse="1">
        <cfvo type="percent" val="0"/>
        <cfvo type="num" val="0.05"/>
        <cfvo type="num" val="0.05"/>
      </iconSet>
    </cfRule>
  </conditionalFormatting>
  <conditionalFormatting sqref="T11:V11">
    <cfRule type="iconSet" priority="57">
      <iconSet reverse="1">
        <cfvo type="percent" val="0"/>
        <cfvo type="num" val="0.05"/>
        <cfvo type="num" val="0.05"/>
      </iconSet>
    </cfRule>
  </conditionalFormatting>
  <conditionalFormatting sqref="T11">
    <cfRule type="iconSet" priority="56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55">
      <iconSet reverse="1">
        <cfvo type="percent" val="0"/>
        <cfvo type="num" val="0.16666666699999999"/>
        <cfvo type="num" val="0.16666666699999999"/>
      </iconSet>
    </cfRule>
  </conditionalFormatting>
  <conditionalFormatting sqref="V14">
    <cfRule type="iconSet" priority="54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52">
      <iconSet reverse="1">
        <cfvo type="percent" val="0"/>
        <cfvo type="percent" val="5"/>
        <cfvo type="percent" val="5"/>
      </iconSet>
    </cfRule>
    <cfRule type="iconSet" priority="53">
      <iconSet reverse="1">
        <cfvo type="percent" val="0"/>
        <cfvo type="percent" val="4"/>
        <cfvo type="percent" val="5"/>
      </iconSet>
    </cfRule>
  </conditionalFormatting>
  <conditionalFormatting sqref="V14">
    <cfRule type="iconSet" priority="50">
      <iconSet reverse="1">
        <cfvo type="percent" val="0"/>
        <cfvo type="percent" val="5"/>
        <cfvo type="percent" val="5"/>
      </iconSet>
    </cfRule>
    <cfRule type="iconSet" priority="51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49">
      <iconSet reverse="1">
        <cfvo type="percent" val="0"/>
        <cfvo type="num" val="0.05"/>
        <cfvo type="num" val="0.05"/>
      </iconSet>
    </cfRule>
  </conditionalFormatting>
  <conditionalFormatting sqref="T14:V14">
    <cfRule type="iconSet" priority="48">
      <iconSet reverse="1">
        <cfvo type="percent" val="0"/>
        <cfvo type="num" val="0.05"/>
        <cfvo type="num" val="0.05"/>
      </iconSet>
    </cfRule>
  </conditionalFormatting>
  <conditionalFormatting sqref="S14:T14">
    <cfRule type="iconSet" priority="47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45">
      <iconSet reverse="1">
        <cfvo type="percent" val="0"/>
        <cfvo type="percent" val="5"/>
        <cfvo type="percent" val="5"/>
      </iconSet>
    </cfRule>
    <cfRule type="iconSet" priority="46">
      <iconSet reverse="1">
        <cfvo type="percent" val="0"/>
        <cfvo type="percent" val="4"/>
        <cfvo type="percent" val="5"/>
      </iconSet>
    </cfRule>
  </conditionalFormatting>
  <conditionalFormatting sqref="V17">
    <cfRule type="iconSet" priority="43">
      <iconSet reverse="1">
        <cfvo type="percent" val="0"/>
        <cfvo type="percent" val="5"/>
        <cfvo type="percent" val="5"/>
      </iconSet>
    </cfRule>
    <cfRule type="iconSet" priority="44">
      <iconSet reverse="1">
        <cfvo type="percent" val="0"/>
        <cfvo type="percent" val="4"/>
        <cfvo type="percent" val="5"/>
      </iconSet>
    </cfRule>
  </conditionalFormatting>
  <conditionalFormatting sqref="S17:U17">
    <cfRule type="iconSet" priority="42">
      <iconSet reverse="1">
        <cfvo type="percent" val="0"/>
        <cfvo type="num" val="0.16666666699999999"/>
        <cfvo type="num" val="0.16666666699999999"/>
      </iconSet>
    </cfRule>
  </conditionalFormatting>
  <conditionalFormatting sqref="V17">
    <cfRule type="iconSet" priority="41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39">
      <iconSet reverse="1">
        <cfvo type="percent" val="0"/>
        <cfvo type="percent" val="5"/>
        <cfvo type="percent" val="5"/>
      </iconSet>
    </cfRule>
    <cfRule type="iconSet" priority="40">
      <iconSet reverse="1">
        <cfvo type="percent" val="0"/>
        <cfvo type="percent" val="4"/>
        <cfvo type="percent" val="5"/>
      </iconSet>
    </cfRule>
  </conditionalFormatting>
  <conditionalFormatting sqref="V17">
    <cfRule type="iconSet" priority="37">
      <iconSet reverse="1">
        <cfvo type="percent" val="0"/>
        <cfvo type="percent" val="5"/>
        <cfvo type="percent" val="5"/>
      </iconSet>
    </cfRule>
    <cfRule type="iconSet" priority="38">
      <iconSet reverse="1">
        <cfvo type="percent" val="0"/>
        <cfvo type="percent" val="4"/>
        <cfvo type="percent" val="5"/>
      </iconSet>
    </cfRule>
  </conditionalFormatting>
  <conditionalFormatting sqref="S17:U17">
    <cfRule type="iconSet" priority="36">
      <iconSet reverse="1">
        <cfvo type="percent" val="0"/>
        <cfvo type="num" val="0.05"/>
        <cfvo type="num" val="0.05"/>
      </iconSet>
    </cfRule>
  </conditionalFormatting>
  <conditionalFormatting sqref="T17:V17">
    <cfRule type="iconSet" priority="35">
      <iconSet reverse="1">
        <cfvo type="percent" val="0"/>
        <cfvo type="num" val="0.05"/>
        <cfvo type="num" val="0.05"/>
      </iconSet>
    </cfRule>
  </conditionalFormatting>
  <conditionalFormatting sqref="S17:T17">
    <cfRule type="iconSet" priority="34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8">
      <iconSet reverse="1">
        <cfvo type="percent" val="0"/>
        <cfvo type="percent" val="5"/>
        <cfvo type="percent" val="5"/>
      </iconSet>
    </cfRule>
    <cfRule type="iconSet" priority="19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7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15">
      <iconSet reverse="1">
        <cfvo type="percent" val="0"/>
        <cfvo type="percent" val="5"/>
        <cfvo type="percent" val="5"/>
      </iconSet>
    </cfRule>
    <cfRule type="iconSet" priority="16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4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3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1">
      <iconSet reverse="1">
        <cfvo type="percent" val="0"/>
        <cfvo type="percent" val="5"/>
        <cfvo type="percent" val="5"/>
      </iconSet>
    </cfRule>
    <cfRule type="iconSet" priority="12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0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9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8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7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5">
      <iconSet reverse="1">
        <cfvo type="percent" val="0"/>
        <cfvo type="percent" val="5"/>
        <cfvo type="percent" val="5"/>
      </iconSet>
    </cfRule>
    <cfRule type="iconSet" priority="6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4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3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2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1">
      <iconSet reverse="1">
        <cfvo type="percent" val="0"/>
        <cfvo type="num" val="0.16666666699999999"/>
        <cfvo type="num" val="0.16666666699999999"/>
      </iconSet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V20"/>
  <sheetViews>
    <sheetView showGridLines="0" zoomScale="90" zoomScaleNormal="90" workbookViewId="0">
      <selection activeCell="S6" sqref="S6:V17"/>
    </sheetView>
  </sheetViews>
  <sheetFormatPr defaultRowHeight="12.95" customHeight="1"/>
  <cols>
    <col min="1" max="1" width="9.85546875" style="73" bestFit="1" customWidth="1"/>
    <col min="2" max="2" width="18" customWidth="1"/>
    <col min="3" max="3" width="13.5703125" customWidth="1"/>
    <col min="4" max="4" width="4.42578125" customWidth="1"/>
    <col min="5" max="17" width="11.7109375" customWidth="1"/>
    <col min="19" max="19" width="10.5703125" customWidth="1"/>
    <col min="20" max="20" width="12.28515625" customWidth="1"/>
  </cols>
  <sheetData>
    <row r="1" spans="1:22" ht="12.95" customHeight="1" thickTop="1" thickBot="1">
      <c r="P1" s="84" t="s">
        <v>0</v>
      </c>
      <c r="Q1" s="84"/>
    </row>
    <row r="2" spans="1:22" ht="16.5" customHeight="1" thickTop="1" thickBot="1">
      <c r="A2" s="85" t="s">
        <v>26</v>
      </c>
      <c r="B2" s="85"/>
      <c r="C2" s="85"/>
      <c r="D2" s="85"/>
      <c r="P2" s="84"/>
      <c r="Q2" s="84"/>
    </row>
    <row r="3" spans="1:22" ht="12.95" customHeight="1" thickTop="1" thickBot="1"/>
    <row r="4" spans="1:22" s="5" customFormat="1" ht="25.5" customHeight="1" thickBot="1">
      <c r="A4" s="2" t="s">
        <v>2</v>
      </c>
      <c r="B4" s="3"/>
      <c r="C4" s="4"/>
      <c r="E4" s="86" t="s">
        <v>3</v>
      </c>
      <c r="F4" s="87"/>
    </row>
    <row r="5" spans="1:22" s="5" customFormat="1" ht="12.95" customHeight="1" thickBot="1">
      <c r="A5" s="57"/>
      <c r="B5" s="58"/>
      <c r="C5" s="57" t="s">
        <v>4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22" s="5" customFormat="1" ht="19.5" customHeight="1">
      <c r="A6" s="57">
        <v>2</v>
      </c>
      <c r="B6" s="94" t="s">
        <v>5</v>
      </c>
      <c r="C6" s="95" t="s">
        <v>6</v>
      </c>
      <c r="D6" s="59"/>
      <c r="E6" s="22">
        <v>41730</v>
      </c>
      <c r="F6" s="23">
        <v>41760</v>
      </c>
      <c r="G6" s="23">
        <v>41791</v>
      </c>
      <c r="H6" s="23">
        <v>41821</v>
      </c>
      <c r="I6" s="23">
        <v>41852</v>
      </c>
      <c r="J6" s="23">
        <v>41883</v>
      </c>
      <c r="K6" s="23">
        <v>41913</v>
      </c>
      <c r="L6" s="23">
        <v>41944</v>
      </c>
      <c r="M6" s="23">
        <v>41974</v>
      </c>
      <c r="N6" s="23">
        <v>42005</v>
      </c>
      <c r="O6" s="23">
        <v>42036</v>
      </c>
      <c r="P6" s="23">
        <v>42064</v>
      </c>
      <c r="Q6" s="59"/>
      <c r="S6" s="10" t="s">
        <v>7</v>
      </c>
      <c r="T6" s="11" t="s">
        <v>8</v>
      </c>
      <c r="U6" s="11" t="s">
        <v>9</v>
      </c>
      <c r="V6" s="12" t="s">
        <v>10</v>
      </c>
    </row>
    <row r="7" spans="1:22" s="5" customFormat="1" ht="25.5" customHeight="1" thickBot="1">
      <c r="A7" s="57"/>
      <c r="B7" s="94"/>
      <c r="C7" s="95"/>
      <c r="D7" s="59"/>
      <c r="E7" s="36">
        <v>8.2665695557174068E-2</v>
      </c>
      <c r="F7" s="37">
        <v>8.869760479041916E-2</v>
      </c>
      <c r="G7" s="37">
        <v>9.3064401981599432E-2</v>
      </c>
      <c r="H7" s="37">
        <v>0.10163710777626193</v>
      </c>
      <c r="I7" s="37">
        <v>7.0204081632653056E-2</v>
      </c>
      <c r="J7" s="37">
        <v>6.8900602409638551E-2</v>
      </c>
      <c r="K7" s="60">
        <v>6.6250974279033509E-2</v>
      </c>
      <c r="L7" s="60">
        <v>6.5868263473053898E-2</v>
      </c>
      <c r="M7" s="60" t="str">
        <f>'[1]Indicator 2'!M32</f>
        <v/>
      </c>
      <c r="N7" s="60" t="str">
        <f>'[1]Indicator 2'!N32</f>
        <v/>
      </c>
      <c r="O7" s="60" t="str">
        <f>'[1]Indicator 2'!O32</f>
        <v/>
      </c>
      <c r="P7" s="60" t="str">
        <f>'[1]Indicator 2'!P32</f>
        <v/>
      </c>
      <c r="Q7" s="59"/>
      <c r="S7" s="16">
        <f>AVERAGE(E7:G7)</f>
        <v>8.8142567443064215E-2</v>
      </c>
      <c r="T7" s="16">
        <f>AVERAGE(H7:J7)</f>
        <v>8.0247263939517852E-2</v>
      </c>
      <c r="U7" s="17"/>
      <c r="V7" s="18"/>
    </row>
    <row r="8" spans="1:22" s="5" customFormat="1" ht="15" customHeight="1">
      <c r="A8" s="57"/>
      <c r="B8" s="61"/>
      <c r="C8" s="61"/>
      <c r="D8" s="59"/>
      <c r="E8" s="49" t="s">
        <v>27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9"/>
      <c r="Q8" s="59"/>
      <c r="S8" s="49"/>
      <c r="T8" s="49"/>
      <c r="U8" s="49"/>
      <c r="V8" s="49"/>
    </row>
    <row r="9" spans="1:22" s="5" customFormat="1" ht="12.95" customHeight="1" thickBot="1">
      <c r="A9" s="57"/>
      <c r="B9" s="58"/>
      <c r="C9" s="62"/>
      <c r="D9" s="5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59"/>
      <c r="S9" s="9"/>
      <c r="T9" s="9"/>
      <c r="U9" s="9"/>
      <c r="V9" s="9"/>
    </row>
    <row r="10" spans="1:22" ht="20.25" customHeight="1" thickBot="1">
      <c r="A10" s="63">
        <v>3</v>
      </c>
      <c r="B10" s="76" t="s">
        <v>11</v>
      </c>
      <c r="C10" s="77" t="s">
        <v>25</v>
      </c>
      <c r="D10" s="61"/>
      <c r="E10" s="22">
        <v>41730</v>
      </c>
      <c r="F10" s="23">
        <v>41760</v>
      </c>
      <c r="G10" s="23">
        <v>41791</v>
      </c>
      <c r="H10" s="23">
        <v>41821</v>
      </c>
      <c r="I10" s="23">
        <v>41852</v>
      </c>
      <c r="J10" s="23">
        <v>41883</v>
      </c>
      <c r="K10" s="23">
        <v>41913</v>
      </c>
      <c r="L10" s="23">
        <v>41944</v>
      </c>
      <c r="M10" s="23">
        <v>41974</v>
      </c>
      <c r="N10" s="23">
        <v>42005</v>
      </c>
      <c r="O10" s="23">
        <v>42036</v>
      </c>
      <c r="P10" s="23">
        <v>42064</v>
      </c>
      <c r="Q10" s="61"/>
      <c r="S10" s="10" t="s">
        <v>7</v>
      </c>
      <c r="T10" s="11" t="s">
        <v>8</v>
      </c>
      <c r="U10" s="11" t="s">
        <v>9</v>
      </c>
      <c r="V10" s="12" t="s">
        <v>10</v>
      </c>
    </row>
    <row r="11" spans="1:22" ht="25.5" customHeight="1" thickBot="1">
      <c r="A11" s="63"/>
      <c r="B11" s="76"/>
      <c r="C11" s="77" t="s">
        <v>13</v>
      </c>
      <c r="D11" s="64"/>
      <c r="E11" s="27">
        <v>0.15694444444444444</v>
      </c>
      <c r="F11" s="27">
        <v>0.14861111111111111</v>
      </c>
      <c r="G11" s="27">
        <v>0.16250000000000001</v>
      </c>
      <c r="H11" s="27">
        <v>0.18888888888888888</v>
      </c>
      <c r="I11" s="27">
        <v>0.14097222222222222</v>
      </c>
      <c r="J11" s="27">
        <v>0.14374999999999999</v>
      </c>
      <c r="K11" s="27">
        <v>0.1361111111111111</v>
      </c>
      <c r="L11" s="27">
        <v>0.15069444444444444</v>
      </c>
      <c r="M11" s="27" t="str">
        <f>IF('[1]Indicator 3'!M42=0,"",'[1]Indicator 3'!M42)</f>
        <v/>
      </c>
      <c r="N11" s="27" t="str">
        <f>IF('[1]Indicator 3'!N42=0,"",'[1]Indicator 3'!N42)</f>
        <v/>
      </c>
      <c r="O11" s="27" t="str">
        <f>IF('[1]Indicator 3'!O42=0,"",'[1]Indicator 3'!O42)</f>
        <v/>
      </c>
      <c r="P11" s="27" t="str">
        <f>IF('[1]Indicator 3'!P42=0,"",'[1]Indicator 3'!P42)</f>
        <v/>
      </c>
      <c r="Q11" s="61"/>
      <c r="S11" s="79">
        <f>AVERAGE(E11:G11)</f>
        <v>0.15601851851851853</v>
      </c>
      <c r="T11" s="79">
        <f>AVERAGE(H11:J11)</f>
        <v>0.15787037037037036</v>
      </c>
      <c r="U11" s="80" t="str">
        <f>IF('[1]Indicator 3'!U36=0," ",'[1]Indicator 3'!U36)</f>
        <v xml:space="preserve"> </v>
      </c>
      <c r="V11" s="18" t="str">
        <f>IF('[1]Indicator 3'!V36=0," ",'[1]Indicator 3'!V36)</f>
        <v xml:space="preserve"> </v>
      </c>
    </row>
    <row r="12" spans="1:22" ht="12.95" customHeight="1" thickBot="1">
      <c r="A12" s="63"/>
      <c r="B12" s="65"/>
      <c r="C12" s="66"/>
      <c r="D12" s="6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1"/>
      <c r="S12" s="24"/>
      <c r="T12" s="24"/>
      <c r="U12" s="24"/>
      <c r="V12" s="24"/>
    </row>
    <row r="13" spans="1:22" ht="20.25" customHeight="1">
      <c r="A13" s="63">
        <v>4</v>
      </c>
      <c r="B13" s="94" t="s">
        <v>14</v>
      </c>
      <c r="C13" s="95" t="s">
        <v>6</v>
      </c>
      <c r="D13" s="65"/>
      <c r="E13" s="22">
        <v>41730</v>
      </c>
      <c r="F13" s="23">
        <v>41760</v>
      </c>
      <c r="G13" s="23">
        <v>41791</v>
      </c>
      <c r="H13" s="23">
        <v>41821</v>
      </c>
      <c r="I13" s="23">
        <v>41852</v>
      </c>
      <c r="J13" s="23">
        <v>41883</v>
      </c>
      <c r="K13" s="23">
        <v>41913</v>
      </c>
      <c r="L13" s="23">
        <v>41944</v>
      </c>
      <c r="M13" s="23">
        <v>41974</v>
      </c>
      <c r="N13" s="23">
        <v>42005</v>
      </c>
      <c r="O13" s="23">
        <v>42036</v>
      </c>
      <c r="P13" s="23">
        <v>42064</v>
      </c>
      <c r="Q13" s="61"/>
      <c r="S13" s="10" t="s">
        <v>7</v>
      </c>
      <c r="T13" s="11" t="s">
        <v>8</v>
      </c>
      <c r="U13" s="11" t="s">
        <v>9</v>
      </c>
      <c r="V13" s="12" t="s">
        <v>10</v>
      </c>
    </row>
    <row r="14" spans="1:22" ht="25.5" customHeight="1" thickBot="1">
      <c r="A14" s="63"/>
      <c r="B14" s="94"/>
      <c r="C14" s="95"/>
      <c r="D14" s="67"/>
      <c r="E14" s="36">
        <v>2.7676620538965767E-2</v>
      </c>
      <c r="F14" s="37">
        <v>3.031437125748503E-2</v>
      </c>
      <c r="G14" s="37">
        <v>3.3262561924982309E-2</v>
      </c>
      <c r="H14" s="37">
        <v>4.6043656207366987E-2</v>
      </c>
      <c r="I14" s="37">
        <v>1.5510204081632653E-2</v>
      </c>
      <c r="J14" s="37">
        <v>2.9743975903614456E-2</v>
      </c>
      <c r="K14" s="48">
        <v>2.0654715510522212E-2</v>
      </c>
      <c r="L14" s="48">
        <v>2.8068862275449101E-2</v>
      </c>
      <c r="M14" s="48" t="str">
        <f>'[1]Indicator 4'!M31</f>
        <v/>
      </c>
      <c r="N14" s="48" t="str">
        <f>'[1]Indicator 4'!N31</f>
        <v/>
      </c>
      <c r="O14" s="48" t="str">
        <f>'[1]Indicator 4'!O31</f>
        <v/>
      </c>
      <c r="P14" s="48" t="str">
        <f>'[1]Indicator 4'!P31</f>
        <v/>
      </c>
      <c r="Q14" s="61"/>
      <c r="S14" s="16">
        <f>AVERAGE(E14:G14)</f>
        <v>3.0417851240477703E-2</v>
      </c>
      <c r="T14" s="16">
        <f>AVERAGE(H14:J14)</f>
        <v>3.0432612064204698E-2</v>
      </c>
      <c r="U14" s="17"/>
      <c r="V14" s="18"/>
    </row>
    <row r="15" spans="1:22" ht="12.95" customHeight="1" thickBot="1">
      <c r="A15" s="63"/>
      <c r="B15" s="61"/>
      <c r="C15" s="68"/>
      <c r="D15" s="6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1"/>
      <c r="S15" s="24"/>
      <c r="T15" s="24"/>
      <c r="U15" s="24"/>
      <c r="V15" s="24"/>
    </row>
    <row r="16" spans="1:22" ht="20.25" customHeight="1">
      <c r="A16" s="63">
        <v>7</v>
      </c>
      <c r="B16" s="94" t="s">
        <v>18</v>
      </c>
      <c r="C16" s="77" t="s">
        <v>19</v>
      </c>
      <c r="D16" s="65"/>
      <c r="E16" s="22">
        <v>41730</v>
      </c>
      <c r="F16" s="23">
        <v>41760</v>
      </c>
      <c r="G16" s="23">
        <v>41791</v>
      </c>
      <c r="H16" s="23">
        <v>41821</v>
      </c>
      <c r="I16" s="23">
        <v>41852</v>
      </c>
      <c r="J16" s="23">
        <v>41883</v>
      </c>
      <c r="K16" s="23">
        <v>41913</v>
      </c>
      <c r="L16" s="23">
        <v>41944</v>
      </c>
      <c r="M16" s="23">
        <v>41974</v>
      </c>
      <c r="N16" s="23">
        <v>42005</v>
      </c>
      <c r="O16" s="23">
        <v>42036</v>
      </c>
      <c r="P16" s="23">
        <v>42064</v>
      </c>
      <c r="Q16" s="61"/>
      <c r="S16" s="10" t="s">
        <v>7</v>
      </c>
      <c r="T16" s="11" t="s">
        <v>8</v>
      </c>
      <c r="U16" s="11" t="s">
        <v>9</v>
      </c>
      <c r="V16" s="12" t="s">
        <v>10</v>
      </c>
    </row>
    <row r="17" spans="1:22" ht="25.5" customHeight="1" thickBot="1">
      <c r="A17" s="63"/>
      <c r="B17" s="94"/>
      <c r="C17" s="77" t="s">
        <v>20</v>
      </c>
      <c r="D17" s="67"/>
      <c r="E17" s="27">
        <v>5.7638888888888892E-2</v>
      </c>
      <c r="F17" s="27">
        <v>5.6250000000000001E-2</v>
      </c>
      <c r="G17" s="27">
        <v>5.7638888888888892E-2</v>
      </c>
      <c r="H17" s="27">
        <v>5.7638888888888892E-2</v>
      </c>
      <c r="I17" s="27">
        <v>1.5972222222222221E-2</v>
      </c>
      <c r="J17" s="27">
        <v>2.7083333333333334E-2</v>
      </c>
      <c r="K17" s="27">
        <v>2.013888888888889E-2</v>
      </c>
      <c r="L17" s="27">
        <v>2.361111111111111E-2</v>
      </c>
      <c r="M17" s="27"/>
      <c r="N17" s="27"/>
      <c r="O17" s="27"/>
      <c r="P17" s="27"/>
      <c r="Q17" s="61"/>
      <c r="S17" s="29">
        <f>AVERAGE(E17:G17)</f>
        <v>5.7175925925925929E-2</v>
      </c>
      <c r="T17" s="29">
        <f>AVERAGE(H17:J17)</f>
        <v>3.3564814814814818E-2</v>
      </c>
      <c r="U17" s="17"/>
      <c r="V17" s="18"/>
    </row>
    <row r="18" spans="1:22" ht="12.95" customHeight="1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22" ht="12.95" customHeight="1">
      <c r="A19" s="63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22" ht="12.95" customHeight="1">
      <c r="B20" s="44"/>
      <c r="F20" s="83"/>
      <c r="G20" s="83"/>
      <c r="H20" s="83"/>
      <c r="I20" s="45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7:P7">
    <cfRule type="iconSet" priority="66">
      <iconSet reverse="1">
        <cfvo type="percent" val="0"/>
        <cfvo type="percent" val="5"/>
        <cfvo type="percent" val="5"/>
      </iconSet>
    </cfRule>
  </conditionalFormatting>
  <conditionalFormatting sqref="E11:P11">
    <cfRule type="iconSet" priority="65">
      <iconSet reverse="1">
        <cfvo type="percent" val="0"/>
        <cfvo type="num" val="0.16666666699999999"/>
        <cfvo type="num" val="0.16666666699999999"/>
      </iconSet>
    </cfRule>
  </conditionalFormatting>
  <conditionalFormatting sqref="E17:P17">
    <cfRule type="iconSet" priority="64">
      <iconSet reverse="1">
        <cfvo type="percent" val="0"/>
        <cfvo type="num" val="4.1666666999999998E-2"/>
        <cfvo type="num" val="4.1666666999999998E-2"/>
      </iconSet>
    </cfRule>
  </conditionalFormatting>
  <conditionalFormatting sqref="E14:J14">
    <cfRule type="iconSet" priority="63">
      <iconSet reverse="1">
        <cfvo type="percent" val="0"/>
        <cfvo type="percent" val="5"/>
        <cfvo type="percent" val="5"/>
      </iconSet>
    </cfRule>
  </conditionalFormatting>
  <conditionalFormatting sqref="E14:J14">
    <cfRule type="iconSet" priority="62">
      <iconSet reverse="1">
        <cfvo type="percent" val="0"/>
        <cfvo type="num" val="0.05"/>
        <cfvo type="num" val="0.05"/>
      </iconSet>
    </cfRule>
  </conditionalFormatting>
  <conditionalFormatting sqref="E7:J7">
    <cfRule type="iconSet" priority="61">
      <iconSet reverse="1">
        <cfvo type="percent" val="0"/>
        <cfvo type="num" val="0.05"/>
        <cfvo type="num" val="0.05"/>
      </iconSet>
    </cfRule>
  </conditionalFormatting>
  <conditionalFormatting sqref="S7:U7 S14:U14">
    <cfRule type="iconSet" priority="59">
      <iconSet reverse="1">
        <cfvo type="percent" val="0"/>
        <cfvo type="percent" val="5"/>
        <cfvo type="percent" val="5"/>
      </iconSet>
    </cfRule>
    <cfRule type="iconSet" priority="60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58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57">
      <iconSet reverse="1">
        <cfvo type="percent" val="0"/>
        <cfvo type="num" val="4.1666666999999998E-2"/>
        <cfvo type="num" val="4.1666666999999998E-2"/>
      </iconSet>
    </cfRule>
  </conditionalFormatting>
  <conditionalFormatting sqref="V14 V7">
    <cfRule type="iconSet" priority="55">
      <iconSet reverse="1">
        <cfvo type="percent" val="0"/>
        <cfvo type="percent" val="5"/>
        <cfvo type="percent" val="5"/>
      </iconSet>
    </cfRule>
    <cfRule type="iconSet" priority="56">
      <iconSet reverse="1">
        <cfvo type="percent" val="0"/>
        <cfvo type="percent" val="4"/>
        <cfvo type="percent" val="5"/>
      </iconSet>
    </cfRule>
  </conditionalFormatting>
  <conditionalFormatting sqref="V11">
    <cfRule type="iconSet" priority="54">
      <iconSet reverse="1">
        <cfvo type="percent" val="0"/>
        <cfvo type="num" val="0.16666666699999999"/>
        <cfvo type="num" val="0.16666666699999999"/>
      </iconSet>
    </cfRule>
  </conditionalFormatting>
  <conditionalFormatting sqref="V17">
    <cfRule type="iconSet" priority="53">
      <iconSet reverse="1">
        <cfvo type="percent" val="0"/>
        <cfvo type="num" val="4.1666666999999998E-2"/>
        <cfvo type="num" val="4.1666666999999998E-2"/>
      </iconSet>
    </cfRule>
  </conditionalFormatting>
  <conditionalFormatting sqref="S7:U7">
    <cfRule type="iconSet" priority="52">
      <iconSet reverse="1">
        <cfvo type="percent" val="0"/>
        <cfvo type="num" val="0.05"/>
        <cfvo type="num" val="0.05"/>
      </iconSet>
    </cfRule>
  </conditionalFormatting>
  <conditionalFormatting sqref="T7:V7">
    <cfRule type="iconSet" priority="51">
      <iconSet reverse="1">
        <cfvo type="percent" val="0"/>
        <cfvo type="num" val="0.05"/>
        <cfvo type="num" val="0.05"/>
      </iconSet>
    </cfRule>
  </conditionalFormatting>
  <conditionalFormatting sqref="S7:T7">
    <cfRule type="iconSet" priority="50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48">
      <iconSet reverse="1">
        <cfvo type="percent" val="0"/>
        <cfvo type="percent" val="5"/>
        <cfvo type="percent" val="5"/>
      </iconSet>
    </cfRule>
    <cfRule type="iconSet" priority="49">
      <iconSet reverse="1">
        <cfvo type="percent" val="0"/>
        <cfvo type="percent" val="4"/>
        <cfvo type="percent" val="5"/>
      </iconSet>
    </cfRule>
  </conditionalFormatting>
  <conditionalFormatting sqref="V11">
    <cfRule type="iconSet" priority="46">
      <iconSet reverse="1">
        <cfvo type="percent" val="0"/>
        <cfvo type="percent" val="5"/>
        <cfvo type="percent" val="5"/>
      </iconSet>
    </cfRule>
    <cfRule type="iconSet" priority="47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45">
      <iconSet reverse="1">
        <cfvo type="percent" val="0"/>
        <cfvo type="num" val="0.05"/>
        <cfvo type="num" val="0.05"/>
      </iconSet>
    </cfRule>
  </conditionalFormatting>
  <conditionalFormatting sqref="T11:V11">
    <cfRule type="iconSet" priority="44">
      <iconSet reverse="1">
        <cfvo type="percent" val="0"/>
        <cfvo type="num" val="0.05"/>
        <cfvo type="num" val="0.05"/>
      </iconSet>
    </cfRule>
  </conditionalFormatting>
  <conditionalFormatting sqref="T11">
    <cfRule type="iconSet" priority="43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42">
      <iconSet reverse="1">
        <cfvo type="percent" val="0"/>
        <cfvo type="num" val="0.16666666699999999"/>
        <cfvo type="num" val="0.16666666699999999"/>
      </iconSet>
    </cfRule>
  </conditionalFormatting>
  <conditionalFormatting sqref="V14">
    <cfRule type="iconSet" priority="41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39">
      <iconSet reverse="1">
        <cfvo type="percent" val="0"/>
        <cfvo type="percent" val="5"/>
        <cfvo type="percent" val="5"/>
      </iconSet>
    </cfRule>
    <cfRule type="iconSet" priority="40">
      <iconSet reverse="1">
        <cfvo type="percent" val="0"/>
        <cfvo type="percent" val="4"/>
        <cfvo type="percent" val="5"/>
      </iconSet>
    </cfRule>
  </conditionalFormatting>
  <conditionalFormatting sqref="V14">
    <cfRule type="iconSet" priority="37">
      <iconSet reverse="1">
        <cfvo type="percent" val="0"/>
        <cfvo type="percent" val="5"/>
        <cfvo type="percent" val="5"/>
      </iconSet>
    </cfRule>
    <cfRule type="iconSet" priority="38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36">
      <iconSet reverse="1">
        <cfvo type="percent" val="0"/>
        <cfvo type="num" val="0.05"/>
        <cfvo type="num" val="0.05"/>
      </iconSet>
    </cfRule>
  </conditionalFormatting>
  <conditionalFormatting sqref="T14:V14">
    <cfRule type="iconSet" priority="35">
      <iconSet reverse="1">
        <cfvo type="percent" val="0"/>
        <cfvo type="num" val="0.05"/>
        <cfvo type="num" val="0.05"/>
      </iconSet>
    </cfRule>
  </conditionalFormatting>
  <conditionalFormatting sqref="S14:T14">
    <cfRule type="iconSet" priority="34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32">
      <iconSet reverse="1">
        <cfvo type="percent" val="0"/>
        <cfvo type="percent" val="5"/>
        <cfvo type="percent" val="5"/>
      </iconSet>
    </cfRule>
    <cfRule type="iconSet" priority="33">
      <iconSet reverse="1">
        <cfvo type="percent" val="0"/>
        <cfvo type="percent" val="4"/>
        <cfvo type="percent" val="5"/>
      </iconSet>
    </cfRule>
  </conditionalFormatting>
  <conditionalFormatting sqref="V17">
    <cfRule type="iconSet" priority="30">
      <iconSet reverse="1">
        <cfvo type="percent" val="0"/>
        <cfvo type="percent" val="5"/>
        <cfvo type="percent" val="5"/>
      </iconSet>
    </cfRule>
    <cfRule type="iconSet" priority="31">
      <iconSet reverse="1">
        <cfvo type="percent" val="0"/>
        <cfvo type="percent" val="4"/>
        <cfvo type="percent" val="5"/>
      </iconSet>
    </cfRule>
  </conditionalFormatting>
  <conditionalFormatting sqref="S17:U17">
    <cfRule type="iconSet" priority="29">
      <iconSet reverse="1">
        <cfvo type="percent" val="0"/>
        <cfvo type="num" val="0.16666666699999999"/>
        <cfvo type="num" val="0.16666666699999999"/>
      </iconSet>
    </cfRule>
  </conditionalFormatting>
  <conditionalFormatting sqref="V17">
    <cfRule type="iconSet" priority="28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26">
      <iconSet reverse="1">
        <cfvo type="percent" val="0"/>
        <cfvo type="percent" val="5"/>
        <cfvo type="percent" val="5"/>
      </iconSet>
    </cfRule>
    <cfRule type="iconSet" priority="27">
      <iconSet reverse="1">
        <cfvo type="percent" val="0"/>
        <cfvo type="percent" val="4"/>
        <cfvo type="percent" val="5"/>
      </iconSet>
    </cfRule>
  </conditionalFormatting>
  <conditionalFormatting sqref="V17">
    <cfRule type="iconSet" priority="24">
      <iconSet reverse="1">
        <cfvo type="percent" val="0"/>
        <cfvo type="percent" val="5"/>
        <cfvo type="percent" val="5"/>
      </iconSet>
    </cfRule>
    <cfRule type="iconSet" priority="25">
      <iconSet reverse="1">
        <cfvo type="percent" val="0"/>
        <cfvo type="percent" val="4"/>
        <cfvo type="percent" val="5"/>
      </iconSet>
    </cfRule>
  </conditionalFormatting>
  <conditionalFormatting sqref="S17:U17">
    <cfRule type="iconSet" priority="23">
      <iconSet reverse="1">
        <cfvo type="percent" val="0"/>
        <cfvo type="num" val="0.05"/>
        <cfvo type="num" val="0.05"/>
      </iconSet>
    </cfRule>
  </conditionalFormatting>
  <conditionalFormatting sqref="T17:V17">
    <cfRule type="iconSet" priority="22">
      <iconSet reverse="1">
        <cfvo type="percent" val="0"/>
        <cfvo type="num" val="0.05"/>
        <cfvo type="num" val="0.05"/>
      </iconSet>
    </cfRule>
  </conditionalFormatting>
  <conditionalFormatting sqref="S17:T17">
    <cfRule type="iconSet" priority="21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9">
      <iconSet reverse="1">
        <cfvo type="percent" val="0"/>
        <cfvo type="percent" val="5"/>
        <cfvo type="percent" val="5"/>
      </iconSet>
    </cfRule>
    <cfRule type="iconSet" priority="20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8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16">
      <iconSet reverse="1">
        <cfvo type="percent" val="0"/>
        <cfvo type="percent" val="5"/>
        <cfvo type="percent" val="5"/>
      </iconSet>
    </cfRule>
    <cfRule type="iconSet" priority="17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5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4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2">
      <iconSet reverse="1">
        <cfvo type="percent" val="0"/>
        <cfvo type="percent" val="5"/>
        <cfvo type="percent" val="5"/>
      </iconSet>
    </cfRule>
    <cfRule type="iconSet" priority="13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11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10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9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8">
      <iconSet reverse="1">
        <cfvo type="percent" val="0"/>
        <cfvo type="num" val="0.16666666699999999"/>
        <cfvo type="num" val="0.16666666699999999"/>
      </iconSet>
    </cfRule>
  </conditionalFormatting>
  <conditionalFormatting sqref="S11:T11">
    <cfRule type="iconSet" priority="6">
      <iconSet reverse="1">
        <cfvo type="percent" val="0"/>
        <cfvo type="percent" val="5"/>
        <cfvo type="percent" val="5"/>
      </iconSet>
    </cfRule>
    <cfRule type="iconSet" priority="7">
      <iconSet reverse="1">
        <cfvo type="percent" val="0"/>
        <cfvo type="percent" val="4"/>
        <cfvo type="percent" val="5"/>
      </iconSet>
    </cfRule>
  </conditionalFormatting>
  <conditionalFormatting sqref="S11:T11">
    <cfRule type="iconSet" priority="5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4">
      <iconSet reverse="1">
        <cfvo type="percent" val="0"/>
        <cfvo type="num" val="0.05"/>
        <cfvo type="num" val="0.05"/>
      </iconSet>
    </cfRule>
  </conditionalFormatting>
  <conditionalFormatting sqref="S11:T11">
    <cfRule type="iconSet" priority="3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2">
      <iconSet reverse="1">
        <cfvo type="percent" val="0"/>
        <cfvo type="num" val="0.16666666699999999"/>
        <cfvo type="num" val="0.16666666699999999"/>
      </iconSet>
    </cfRule>
  </conditionalFormatting>
  <conditionalFormatting sqref="S17:T17">
    <cfRule type="iconSet" priority="1">
      <iconSet reverse="1">
        <cfvo type="percent" val="0"/>
        <cfvo type="num" val="4.1666666999999998E-2"/>
        <cfvo type="num" val="4.1666666999999998E-2"/>
      </iconSet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WGH</vt:lpstr>
      <vt:lpstr>Summary - SACH</vt:lpstr>
      <vt:lpstr>Summary - HHGH</vt:lpstr>
    </vt:vector>
  </TitlesOfParts>
  <Company>West Hertfordshire Hospitals NHS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assiratim</dc:creator>
  <cp:lastModifiedBy>pallar</cp:lastModifiedBy>
  <dcterms:created xsi:type="dcterms:W3CDTF">2014-05-19T15:58:45Z</dcterms:created>
  <dcterms:modified xsi:type="dcterms:W3CDTF">2014-12-10T11:43:35Z</dcterms:modified>
</cp:coreProperties>
</file>